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105" windowWidth="20625" windowHeight="11760"/>
  </bookViews>
  <sheets>
    <sheet name="номера " sheetId="2" r:id="rId1"/>
    <sheet name="девушки 1 возр" sheetId="5" r:id="rId2"/>
    <sheet name="девушки 2 возр" sheetId="4" r:id="rId3"/>
    <sheet name="юноши 1 возр" sheetId="6" r:id="rId4"/>
    <sheet name="юноши 2 возр " sheetId="7" r:id="rId5"/>
  </sheets>
  <definedNames>
    <definedName name="_xlnm._FilterDatabase" localSheetId="1" hidden="1">'девушки 1 возр'!$A$2:$L$18</definedName>
    <definedName name="_xlnm._FilterDatabase" localSheetId="2" hidden="1">'девушки 2 возр'!$A$2:$L$28</definedName>
    <definedName name="_xlnm._FilterDatabase" localSheetId="0" hidden="1">'номера '!$A$1:$F$147</definedName>
    <definedName name="_xlnm._FilterDatabase" localSheetId="3" hidden="1">'юноши 1 возр'!$A$2:$L$48</definedName>
    <definedName name="_xlnm._FilterDatabase" localSheetId="4" hidden="1">'юноши 2 возр '!$A$2:$L$63</definedName>
  </definedNames>
  <calcPr calcId="145621"/>
</workbook>
</file>

<file path=xl/calcChain.xml><?xml version="1.0" encoding="utf-8"?>
<calcChain xmlns="http://schemas.openxmlformats.org/spreadsheetml/2006/main">
  <c r="AA9" i="4" l="1"/>
  <c r="AA14" i="4"/>
  <c r="AA19" i="4"/>
  <c r="AA24" i="4"/>
  <c r="AA4" i="4"/>
  <c r="AA9" i="6"/>
  <c r="AA14" i="6"/>
  <c r="AA24" i="6"/>
  <c r="AA29" i="6"/>
  <c r="AA34" i="6"/>
  <c r="AA39" i="6"/>
  <c r="AA44" i="6"/>
  <c r="AA4" i="6"/>
  <c r="M4" i="7" l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5" i="4"/>
  <c r="M6" i="4"/>
  <c r="M7" i="4"/>
  <c r="M8" i="4"/>
  <c r="M9" i="4"/>
  <c r="O9" i="4" s="1"/>
  <c r="M10" i="4"/>
  <c r="M11" i="4"/>
  <c r="M12" i="4"/>
  <c r="M13" i="4"/>
  <c r="M14" i="4"/>
  <c r="M15" i="4"/>
  <c r="O14" i="4" s="1"/>
  <c r="M16" i="4"/>
  <c r="M17" i="4"/>
  <c r="M18" i="4"/>
  <c r="M19" i="4"/>
  <c r="O19" i="4" s="1"/>
  <c r="M20" i="4"/>
  <c r="M21" i="4"/>
  <c r="M22" i="4"/>
  <c r="M23" i="4"/>
  <c r="M24" i="4"/>
  <c r="M25" i="4"/>
  <c r="O24" i="4" s="1"/>
  <c r="M26" i="4"/>
  <c r="M27" i="4"/>
  <c r="M28" i="4"/>
  <c r="M4" i="4"/>
  <c r="O4" i="4" s="1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4" i="5"/>
  <c r="R63" i="7"/>
  <c r="W63" i="7" s="1"/>
  <c r="M63" i="7"/>
  <c r="R62" i="7"/>
  <c r="W62" i="7" s="1"/>
  <c r="M62" i="7"/>
  <c r="R61" i="7"/>
  <c r="W61" i="7" s="1"/>
  <c r="M61" i="7"/>
  <c r="R60" i="7"/>
  <c r="W60" i="7" s="1"/>
  <c r="M60" i="7"/>
  <c r="R59" i="7"/>
  <c r="W59" i="7" s="1"/>
  <c r="Y59" i="7" s="1"/>
  <c r="M59" i="7"/>
  <c r="O59" i="7" s="1"/>
  <c r="R58" i="7"/>
  <c r="W58" i="7" s="1"/>
  <c r="M58" i="7"/>
  <c r="R57" i="7"/>
  <c r="W57" i="7" s="1"/>
  <c r="M57" i="7"/>
  <c r="R56" i="7"/>
  <c r="W56" i="7" s="1"/>
  <c r="M56" i="7"/>
  <c r="R55" i="7"/>
  <c r="W55" i="7" s="1"/>
  <c r="M55" i="7"/>
  <c r="R54" i="7"/>
  <c r="W54" i="7" s="1"/>
  <c r="Y54" i="7" s="1"/>
  <c r="M54" i="7"/>
  <c r="O54" i="7" s="1"/>
  <c r="R53" i="7"/>
  <c r="W53" i="7" s="1"/>
  <c r="M53" i="7"/>
  <c r="R52" i="7"/>
  <c r="W52" i="7" s="1"/>
  <c r="M52" i="7"/>
  <c r="R51" i="7"/>
  <c r="W51" i="7" s="1"/>
  <c r="M51" i="7"/>
  <c r="R50" i="7"/>
  <c r="W50" i="7" s="1"/>
  <c r="M50" i="7"/>
  <c r="R49" i="7"/>
  <c r="W49" i="7" s="1"/>
  <c r="Y49" i="7" s="1"/>
  <c r="M49" i="7"/>
  <c r="O49" i="7" s="1"/>
  <c r="R48" i="7"/>
  <c r="W48" i="7" s="1"/>
  <c r="M48" i="7"/>
  <c r="R47" i="7"/>
  <c r="W47" i="7" s="1"/>
  <c r="M47" i="7"/>
  <c r="R46" i="7"/>
  <c r="W46" i="7" s="1"/>
  <c r="M46" i="7"/>
  <c r="R45" i="7"/>
  <c r="W45" i="7" s="1"/>
  <c r="M45" i="7"/>
  <c r="R44" i="7"/>
  <c r="W44" i="7" s="1"/>
  <c r="Y44" i="7" s="1"/>
  <c r="M44" i="7"/>
  <c r="O44" i="7" s="1"/>
  <c r="R43" i="7"/>
  <c r="W43" i="7" s="1"/>
  <c r="M43" i="7"/>
  <c r="R42" i="7"/>
  <c r="W42" i="7" s="1"/>
  <c r="M42" i="7"/>
  <c r="R41" i="7"/>
  <c r="W41" i="7" s="1"/>
  <c r="M41" i="7"/>
  <c r="R40" i="7"/>
  <c r="W40" i="7" s="1"/>
  <c r="M40" i="7"/>
  <c r="R39" i="7"/>
  <c r="W39" i="7" s="1"/>
  <c r="Y39" i="7" s="1"/>
  <c r="M39" i="7"/>
  <c r="O39" i="7" s="1"/>
  <c r="R38" i="7"/>
  <c r="W38" i="7" s="1"/>
  <c r="M38" i="7"/>
  <c r="R37" i="7"/>
  <c r="W37" i="7" s="1"/>
  <c r="M37" i="7"/>
  <c r="R36" i="7"/>
  <c r="W36" i="7" s="1"/>
  <c r="M36" i="7"/>
  <c r="R35" i="7"/>
  <c r="W35" i="7" s="1"/>
  <c r="M35" i="7"/>
  <c r="R34" i="7"/>
  <c r="W34" i="7" s="1"/>
  <c r="Y34" i="7" s="1"/>
  <c r="M34" i="7"/>
  <c r="O34" i="7" s="1"/>
  <c r="R33" i="7"/>
  <c r="W33" i="7" s="1"/>
  <c r="M33" i="7"/>
  <c r="R32" i="7"/>
  <c r="W32" i="7" s="1"/>
  <c r="M32" i="7"/>
  <c r="R31" i="7"/>
  <c r="W31" i="7" s="1"/>
  <c r="M31" i="7"/>
  <c r="R30" i="7"/>
  <c r="W30" i="7" s="1"/>
  <c r="M30" i="7"/>
  <c r="R29" i="7"/>
  <c r="W29" i="7" s="1"/>
  <c r="Y29" i="7" s="1"/>
  <c r="M29" i="7"/>
  <c r="O29" i="7" s="1"/>
  <c r="R28" i="7"/>
  <c r="W28" i="7" s="1"/>
  <c r="M28" i="7"/>
  <c r="R27" i="7"/>
  <c r="W27" i="7" s="1"/>
  <c r="M27" i="7"/>
  <c r="R26" i="7"/>
  <c r="W26" i="7" s="1"/>
  <c r="M26" i="7"/>
  <c r="R25" i="7"/>
  <c r="W25" i="7" s="1"/>
  <c r="M25" i="7"/>
  <c r="R24" i="7"/>
  <c r="W24" i="7" s="1"/>
  <c r="Y24" i="7" s="1"/>
  <c r="M24" i="7"/>
  <c r="O24" i="7" s="1"/>
  <c r="R23" i="7"/>
  <c r="W23" i="7" s="1"/>
  <c r="M23" i="7"/>
  <c r="R22" i="7"/>
  <c r="W22" i="7" s="1"/>
  <c r="M22" i="7"/>
  <c r="R21" i="7"/>
  <c r="W21" i="7" s="1"/>
  <c r="M21" i="7"/>
  <c r="R20" i="7"/>
  <c r="W20" i="7" s="1"/>
  <c r="M20" i="7"/>
  <c r="R19" i="7"/>
  <c r="W19" i="7" s="1"/>
  <c r="Y19" i="7" s="1"/>
  <c r="M19" i="7"/>
  <c r="O19" i="7" s="1"/>
  <c r="R18" i="7"/>
  <c r="W18" i="7" s="1"/>
  <c r="M18" i="7"/>
  <c r="W17" i="7"/>
  <c r="R17" i="7"/>
  <c r="M17" i="7"/>
  <c r="R16" i="7"/>
  <c r="W16" i="7" s="1"/>
  <c r="M16" i="7"/>
  <c r="R15" i="7"/>
  <c r="W15" i="7" s="1"/>
  <c r="M15" i="7"/>
  <c r="R14" i="7"/>
  <c r="W14" i="7" s="1"/>
  <c r="M14" i="7"/>
  <c r="O14" i="7" s="1"/>
  <c r="R13" i="7"/>
  <c r="W13" i="7" s="1"/>
  <c r="M13" i="7"/>
  <c r="R12" i="7"/>
  <c r="W12" i="7" s="1"/>
  <c r="M12" i="7"/>
  <c r="R11" i="7"/>
  <c r="W11" i="7" s="1"/>
  <c r="M11" i="7"/>
  <c r="R10" i="7"/>
  <c r="W10" i="7" s="1"/>
  <c r="M10" i="7"/>
  <c r="R9" i="7"/>
  <c r="W9" i="7" s="1"/>
  <c r="Y9" i="7" s="1"/>
  <c r="M9" i="7"/>
  <c r="O9" i="7" s="1"/>
  <c r="AA9" i="7" s="1"/>
  <c r="R8" i="7"/>
  <c r="W8" i="7" s="1"/>
  <c r="M8" i="7"/>
  <c r="R7" i="7"/>
  <c r="W7" i="7" s="1"/>
  <c r="M7" i="7"/>
  <c r="R6" i="7"/>
  <c r="W6" i="7" s="1"/>
  <c r="M6" i="7"/>
  <c r="R5" i="7"/>
  <c r="W5" i="7" s="1"/>
  <c r="M5" i="7"/>
  <c r="R4" i="7"/>
  <c r="W4" i="7" s="1"/>
  <c r="Y4" i="7" s="1"/>
  <c r="R48" i="6"/>
  <c r="W48" i="6" s="1"/>
  <c r="R47" i="6"/>
  <c r="W47" i="6" s="1"/>
  <c r="R46" i="6"/>
  <c r="W46" i="6" s="1"/>
  <c r="R45" i="6"/>
  <c r="W45" i="6" s="1"/>
  <c r="R44" i="6"/>
  <c r="W44" i="6" s="1"/>
  <c r="R43" i="6"/>
  <c r="W43" i="6" s="1"/>
  <c r="R42" i="6"/>
  <c r="W42" i="6" s="1"/>
  <c r="R41" i="6"/>
  <c r="W41" i="6" s="1"/>
  <c r="R40" i="6"/>
  <c r="W40" i="6" s="1"/>
  <c r="R39" i="6"/>
  <c r="W39" i="6" s="1"/>
  <c r="R38" i="6"/>
  <c r="W38" i="6" s="1"/>
  <c r="R37" i="6"/>
  <c r="W37" i="6" s="1"/>
  <c r="R36" i="6"/>
  <c r="W36" i="6" s="1"/>
  <c r="R35" i="6"/>
  <c r="W35" i="6" s="1"/>
  <c r="R34" i="6"/>
  <c r="W34" i="6" s="1"/>
  <c r="R33" i="6"/>
  <c r="W33" i="6" s="1"/>
  <c r="R32" i="6"/>
  <c r="W32" i="6" s="1"/>
  <c r="R31" i="6"/>
  <c r="W31" i="6" s="1"/>
  <c r="R30" i="6"/>
  <c r="W30" i="6" s="1"/>
  <c r="R29" i="6"/>
  <c r="W29" i="6" s="1"/>
  <c r="R28" i="6"/>
  <c r="W28" i="6" s="1"/>
  <c r="R27" i="6"/>
  <c r="W27" i="6" s="1"/>
  <c r="R26" i="6"/>
  <c r="W26" i="6" s="1"/>
  <c r="R25" i="6"/>
  <c r="W25" i="6" s="1"/>
  <c r="R24" i="6"/>
  <c r="W24" i="6" s="1"/>
  <c r="R23" i="6"/>
  <c r="W23" i="6" s="1"/>
  <c r="R22" i="6"/>
  <c r="W22" i="6" s="1"/>
  <c r="R21" i="6"/>
  <c r="W21" i="6" s="1"/>
  <c r="R20" i="6"/>
  <c r="W20" i="6" s="1"/>
  <c r="R19" i="6"/>
  <c r="W19" i="6" s="1"/>
  <c r="R18" i="6"/>
  <c r="W18" i="6" s="1"/>
  <c r="R17" i="6"/>
  <c r="W17" i="6" s="1"/>
  <c r="R16" i="6"/>
  <c r="W16" i="6" s="1"/>
  <c r="R15" i="6"/>
  <c r="W15" i="6" s="1"/>
  <c r="R14" i="6"/>
  <c r="W14" i="6" s="1"/>
  <c r="R13" i="6"/>
  <c r="W13" i="6" s="1"/>
  <c r="R12" i="6"/>
  <c r="W12" i="6" s="1"/>
  <c r="R11" i="6"/>
  <c r="W11" i="6" s="1"/>
  <c r="R10" i="6"/>
  <c r="W10" i="6" s="1"/>
  <c r="R9" i="6"/>
  <c r="W9" i="6" s="1"/>
  <c r="R8" i="6"/>
  <c r="W8" i="6" s="1"/>
  <c r="R7" i="6"/>
  <c r="W7" i="6" s="1"/>
  <c r="R6" i="6"/>
  <c r="W6" i="6" s="1"/>
  <c r="R5" i="6"/>
  <c r="W5" i="6" s="1"/>
  <c r="R4" i="6"/>
  <c r="W4" i="6" s="1"/>
  <c r="R18" i="5"/>
  <c r="W18" i="5" s="1"/>
  <c r="R17" i="5"/>
  <c r="W17" i="5" s="1"/>
  <c r="R16" i="5"/>
  <c r="W16" i="5" s="1"/>
  <c r="R15" i="5"/>
  <c r="W15" i="5" s="1"/>
  <c r="R14" i="5"/>
  <c r="W14" i="5" s="1"/>
  <c r="R13" i="5"/>
  <c r="W13" i="5" s="1"/>
  <c r="R12" i="5"/>
  <c r="W12" i="5" s="1"/>
  <c r="R11" i="5"/>
  <c r="W11" i="5" s="1"/>
  <c r="R10" i="5"/>
  <c r="W10" i="5" s="1"/>
  <c r="R9" i="5"/>
  <c r="W9" i="5" s="1"/>
  <c r="Y9" i="5" s="1"/>
  <c r="R8" i="5"/>
  <c r="W8" i="5" s="1"/>
  <c r="R7" i="5"/>
  <c r="W7" i="5" s="1"/>
  <c r="R6" i="5"/>
  <c r="W6" i="5" s="1"/>
  <c r="R5" i="5"/>
  <c r="W5" i="5" s="1"/>
  <c r="R4" i="5"/>
  <c r="W4" i="5" s="1"/>
  <c r="R28" i="4"/>
  <c r="W28" i="4" s="1"/>
  <c r="R27" i="4"/>
  <c r="W27" i="4" s="1"/>
  <c r="R26" i="4"/>
  <c r="W26" i="4" s="1"/>
  <c r="R25" i="4"/>
  <c r="W25" i="4" s="1"/>
  <c r="R24" i="4"/>
  <c r="W24" i="4" s="1"/>
  <c r="Y24" i="4" s="1"/>
  <c r="R23" i="4"/>
  <c r="W23" i="4" s="1"/>
  <c r="R22" i="4"/>
  <c r="W22" i="4" s="1"/>
  <c r="R21" i="4"/>
  <c r="W21" i="4" s="1"/>
  <c r="R20" i="4"/>
  <c r="W20" i="4" s="1"/>
  <c r="R19" i="4"/>
  <c r="W19" i="4" s="1"/>
  <c r="Y19" i="4" s="1"/>
  <c r="R18" i="4"/>
  <c r="W18" i="4" s="1"/>
  <c r="R17" i="4"/>
  <c r="W17" i="4" s="1"/>
  <c r="R16" i="4"/>
  <c r="W16" i="4" s="1"/>
  <c r="R15" i="4"/>
  <c r="W15" i="4" s="1"/>
  <c r="R14" i="4"/>
  <c r="W14" i="4" s="1"/>
  <c r="Y14" i="4" s="1"/>
  <c r="R13" i="4"/>
  <c r="W13" i="4" s="1"/>
  <c r="R12" i="4"/>
  <c r="W12" i="4" s="1"/>
  <c r="R11" i="4"/>
  <c r="W11" i="4" s="1"/>
  <c r="R10" i="4"/>
  <c r="W10" i="4" s="1"/>
  <c r="R9" i="4"/>
  <c r="W9" i="4" s="1"/>
  <c r="Y9" i="4" s="1"/>
  <c r="R8" i="4"/>
  <c r="W8" i="4" s="1"/>
  <c r="R7" i="4"/>
  <c r="W7" i="4" s="1"/>
  <c r="R6" i="4"/>
  <c r="W6" i="4" s="1"/>
  <c r="R5" i="4"/>
  <c r="W5" i="4" s="1"/>
  <c r="R4" i="4"/>
  <c r="W4" i="4" s="1"/>
  <c r="Y4" i="4" s="1"/>
  <c r="O4" i="7" l="1"/>
  <c r="AA4" i="7" s="1"/>
  <c r="Y14" i="7"/>
  <c r="AA14" i="7" s="1"/>
  <c r="AA19" i="7"/>
  <c r="AA24" i="7"/>
  <c r="AA29" i="7"/>
  <c r="AA34" i="7"/>
  <c r="AA39" i="7"/>
  <c r="AA44" i="7"/>
  <c r="AA49" i="7"/>
  <c r="AA54" i="7"/>
  <c r="AA59" i="7"/>
  <c r="O14" i="5"/>
  <c r="O9" i="5"/>
  <c r="AA9" i="5" s="1"/>
  <c r="O4" i="5"/>
  <c r="Y19" i="6"/>
  <c r="AA19" i="6" s="1"/>
  <c r="Y34" i="6"/>
  <c r="Y9" i="6"/>
  <c r="Y29" i="6"/>
  <c r="Y44" i="6"/>
  <c r="O39" i="6"/>
  <c r="O34" i="6"/>
  <c r="O24" i="6"/>
  <c r="O19" i="6"/>
  <c r="O4" i="6"/>
  <c r="Y4" i="6"/>
  <c r="Y24" i="6"/>
  <c r="Y39" i="6"/>
  <c r="O44" i="6"/>
  <c r="O29" i="6"/>
  <c r="O14" i="6"/>
  <c r="O9" i="6"/>
  <c r="Y14" i="6"/>
  <c r="Y4" i="5"/>
  <c r="Y14" i="5"/>
  <c r="AA4" i="5" l="1"/>
  <c r="AA14" i="5"/>
</calcChain>
</file>

<file path=xl/sharedStrings.xml><?xml version="1.0" encoding="utf-8"?>
<sst xmlns="http://schemas.openxmlformats.org/spreadsheetml/2006/main" count="1179" uniqueCount="304">
  <si>
    <t>Денисов Кирилл Петрович</t>
  </si>
  <si>
    <t>Филинков Эдуард Николаевич</t>
  </si>
  <si>
    <t>Епишин Леонид Алексеевич</t>
  </si>
  <si>
    <t>Обухов Алексей Юрьевич</t>
  </si>
  <si>
    <t xml:space="preserve">МАОУ «Лобановская средняя школа» структурное подразделение Мостовская школа </t>
  </si>
  <si>
    <t>Образовательное учреждение</t>
  </si>
  <si>
    <t>Фамилия, имя, отчество</t>
  </si>
  <si>
    <t>МАОУ Соколовская средняя школа</t>
  </si>
  <si>
    <t>Лаптева Екатерина Алексеевна</t>
  </si>
  <si>
    <t>Мальцева Ирина Дмитриевна</t>
  </si>
  <si>
    <t xml:space="preserve">Проскурина Валерия Романовна </t>
  </si>
  <si>
    <t>Нелюбина Софья Сергеевна</t>
  </si>
  <si>
    <t>Рудикевич Анастасия Викторовна</t>
  </si>
  <si>
    <t>Хадиков Артур Вадимович</t>
  </si>
  <si>
    <t>Тахтараков Илья Евгеньевич</t>
  </si>
  <si>
    <t>Криволуцкий Денис Дмитриевич</t>
  </si>
  <si>
    <t>Гребенкин Вячеслав Эдуардович</t>
  </si>
  <si>
    <t>Зыбин Дмитрий Сергеевич</t>
  </si>
  <si>
    <t>Сорокин Дмитрий Сергеевич</t>
  </si>
  <si>
    <t>Туснолобов Евгений Глебович</t>
  </si>
  <si>
    <t>Ходыкин Юрий Александрович</t>
  </si>
  <si>
    <t xml:space="preserve">МАОУ «Мулянская средняя школа» </t>
  </si>
  <si>
    <t>Трифанов Эдуард Денисович</t>
  </si>
  <si>
    <t>Ивахин Даниил Вадимович</t>
  </si>
  <si>
    <t>Чернов Михаил Александрович</t>
  </si>
  <si>
    <t xml:space="preserve">МАОУ «Нижнемуллинская средняя школа»  </t>
  </si>
  <si>
    <t>Копытова Светлана Андреевна</t>
  </si>
  <si>
    <t>Затонская Вера Михайловна</t>
  </si>
  <si>
    <t>Вахрушева Алиса Николаевна</t>
  </si>
  <si>
    <t>Третьякова Софья Сергеевна</t>
  </si>
  <si>
    <t>Постика Дарья Денисовна</t>
  </si>
  <si>
    <t>Черепанов Иван Петрович</t>
  </si>
  <si>
    <t>Гладышев Алексей Михайлович</t>
  </si>
  <si>
    <t>Чебышев Александр Владимирович</t>
  </si>
  <si>
    <t>Выприцкий Михаил Николаевич</t>
  </si>
  <si>
    <t>Хлупцев Егор Геннадьевич</t>
  </si>
  <si>
    <t>Расторгуев Захар Юрьевич</t>
  </si>
  <si>
    <t>Михайлечко Даниил Витальевич</t>
  </si>
  <si>
    <t>Конин Андрей Сергеевич</t>
  </si>
  <si>
    <t>Лисютин Владимир Геннадьевич</t>
  </si>
  <si>
    <t>МАОУ «Платошинская средняя школа»</t>
  </si>
  <si>
    <t>Нагаев Максим Витальевич</t>
  </si>
  <si>
    <t>Заякин Никита Алексеевич</t>
  </si>
  <si>
    <t>Гурин Иван Николаевич</t>
  </si>
  <si>
    <t>Исекеев Никита Владимирович</t>
  </si>
  <si>
    <t>Смирнов Александр Леонидович</t>
  </si>
  <si>
    <t>Кулябина  Алена Александровна</t>
  </si>
  <si>
    <t>Воробьева Марина Юрьевна</t>
  </si>
  <si>
    <t>Густокашина Виктория Михайловна</t>
  </si>
  <si>
    <t>Ильиных  Яна Андреевна</t>
  </si>
  <si>
    <t>Полежаева Анастасия Антоновна</t>
  </si>
  <si>
    <t>Кузьминых Дмитрий Сергеевич</t>
  </si>
  <si>
    <t>Перваков Святогор Игоревич</t>
  </si>
  <si>
    <t>Ширинкин Данил Александрович</t>
  </si>
  <si>
    <t>Копытов Дмитрий Алексеевич</t>
  </si>
  <si>
    <t>Липин Артем Андреевич</t>
  </si>
  <si>
    <t>Паньков Егор Сергеевич</t>
  </si>
  <si>
    <t>Ошев Евгений Михайлович</t>
  </si>
  <si>
    <t>Осокин Илья Алексеевич</t>
  </si>
  <si>
    <t xml:space="preserve">МАОУ «Усть-Качкинская СОШ» </t>
  </si>
  <si>
    <t>МАОУ «Сылвенская средняя школа»</t>
  </si>
  <si>
    <t>Вербицкая Марина Евгеньевн</t>
  </si>
  <si>
    <t>Кольчурина Полина Михайловна</t>
  </si>
  <si>
    <t>Лежнева Алина Александровна</t>
  </si>
  <si>
    <t>Пирожкова Мария</t>
  </si>
  <si>
    <t>Ярославцева Елизавета Алексеев</t>
  </si>
  <si>
    <t>Бабушкин Александр Александрович</t>
  </si>
  <si>
    <t>Быков Иван Александрович</t>
  </si>
  <si>
    <t>Бисеров Тимур Александрович</t>
  </si>
  <si>
    <t>Пластеев Владимир Сергеевич</t>
  </si>
  <si>
    <t>Пупков Андрей Сергеевич</t>
  </si>
  <si>
    <t>Селезнева Дарья Антоновна</t>
  </si>
  <si>
    <t>Третьякова Татьяна Олеговна</t>
  </si>
  <si>
    <t>Пестова Жанна Дмитриевна</t>
  </si>
  <si>
    <t>Феденева Юлия Владимировна</t>
  </si>
  <si>
    <t>Сорокина Ульяна Вячеславовна</t>
  </si>
  <si>
    <t>Заиченко Иван Иванович</t>
  </si>
  <si>
    <t>Неупокоев Владислав Петрович</t>
  </si>
  <si>
    <t>Турабеков Сардор Шавкатович</t>
  </si>
  <si>
    <t>Чащин Андрей Русланович</t>
  </si>
  <si>
    <t>Суворов Даниил Александрович</t>
  </si>
  <si>
    <t xml:space="preserve"> Назаров Дмитрий Андреевич  </t>
  </si>
  <si>
    <t xml:space="preserve">Шилов Эдуард Сергеевич </t>
  </si>
  <si>
    <t>Шипигузов Матвей Евгеньевич</t>
  </si>
  <si>
    <t>Марачевский Никита Сергеевич</t>
  </si>
  <si>
    <t>Юсупов Ринат Ильнурович</t>
  </si>
  <si>
    <t>Асташин Кирилл Евгеньевич</t>
  </si>
  <si>
    <t>Шикеля Всеволод Евгеньевич</t>
  </si>
  <si>
    <t>Южаков Николай Алексеевич</t>
  </si>
  <si>
    <t>Гиниятуллин Руслан Маратович</t>
  </si>
  <si>
    <t xml:space="preserve">Алексеев Сергей Андреевич </t>
  </si>
  <si>
    <t xml:space="preserve">Кобелев Даниил Романович </t>
  </si>
  <si>
    <t xml:space="preserve">Пинаев Виталий Алексеевич </t>
  </si>
  <si>
    <t xml:space="preserve"> Глущенко Вадим Владимирович  </t>
  </si>
  <si>
    <t xml:space="preserve">Тарамов Турпал Али Исаевич </t>
  </si>
  <si>
    <t>Шестаков Дмитрий Александрович</t>
  </si>
  <si>
    <t xml:space="preserve">Шамсиев Артем Робертович </t>
  </si>
  <si>
    <t>Мазеин Илья Александрович</t>
  </si>
  <si>
    <t>Катаев Егор Кириллович</t>
  </si>
  <si>
    <t>Кузьминых Дмитрий Павлович</t>
  </si>
  <si>
    <t>Баронина Мария Владиславовна</t>
  </si>
  <si>
    <t>Егорова Виктория Андреевна</t>
  </si>
  <si>
    <t xml:space="preserve">Хрулева Анастасия Викторовна </t>
  </si>
  <si>
    <t xml:space="preserve">Щукина Екатерина Андреевна </t>
  </si>
  <si>
    <t xml:space="preserve">Добровольских Дарья  Игоревна </t>
  </si>
  <si>
    <t xml:space="preserve">МАОУ   «Кондратовская средняя школа»  </t>
  </si>
  <si>
    <t>Касимова Милана Эльшатовна</t>
  </si>
  <si>
    <t>Югова Екатерина Сергеевна</t>
  </si>
  <si>
    <t>Кузнецова Алиса Дмитриевна</t>
  </si>
  <si>
    <t>Халявина Вероника Станиславовна</t>
  </si>
  <si>
    <t>Тарасов Кирилл Максимович</t>
  </si>
  <si>
    <t>Туйгильдин Вадим Аликович</t>
  </si>
  <si>
    <t>Иванов Артем Андреевич</t>
  </si>
  <si>
    <t>Есаян Гамлет Артёмович</t>
  </si>
  <si>
    <t>Шелунцов Александр Борисович</t>
  </si>
  <si>
    <t>Лазарев Данил Максимович</t>
  </si>
  <si>
    <t>Кусаинов Асхат Васильевич</t>
  </si>
  <si>
    <t>Мясников Владислав Алексеевич</t>
  </si>
  <si>
    <t xml:space="preserve">Ельцов Данил Леонидович </t>
  </si>
  <si>
    <t>МАОУ «Фроловская средняя школа «Навигатор»</t>
  </si>
  <si>
    <t xml:space="preserve">номер беговой </t>
  </si>
  <si>
    <t>Калинин Данил</t>
  </si>
  <si>
    <t>Костарев Андрей</t>
  </si>
  <si>
    <t>Машарипов Шодибой</t>
  </si>
  <si>
    <t>Теплоухов Алексей</t>
  </si>
  <si>
    <t>Карлина Вероника</t>
  </si>
  <si>
    <t xml:space="preserve">Угольникова Алина </t>
  </si>
  <si>
    <t>Юлькова Алиса</t>
  </si>
  <si>
    <t>Болотова Анна</t>
  </si>
  <si>
    <t>Пучкина Анастасия</t>
  </si>
  <si>
    <t>Вершинин Ян</t>
  </si>
  <si>
    <t>Бабушкин Даниил</t>
  </si>
  <si>
    <t xml:space="preserve">Бузмакова Анна Александровна </t>
  </si>
  <si>
    <t>Коченевских Илья Дмитриевич</t>
  </si>
  <si>
    <t>Черницын Артем</t>
  </si>
  <si>
    <t>Баделин Роман</t>
  </si>
  <si>
    <t>Казыханов Артем Эдуардович</t>
  </si>
  <si>
    <t>МАОУ «Култаевская Средняя школа«</t>
  </si>
  <si>
    <t>МАОУ Савинская средняя школа«</t>
  </si>
  <si>
    <t>МАОУ «Лобановская СОШ«</t>
  </si>
  <si>
    <t>МАОУ  «Юго-Камская »</t>
  </si>
  <si>
    <t>Бег 60 м</t>
  </si>
  <si>
    <t xml:space="preserve">Бег 1000м </t>
  </si>
  <si>
    <t xml:space="preserve">Физ.подготовка </t>
  </si>
  <si>
    <t xml:space="preserve">Отжимание / подтягивание </t>
  </si>
  <si>
    <t xml:space="preserve">Огневая </t>
  </si>
  <si>
    <t>АК</t>
  </si>
  <si>
    <t>Магазины</t>
  </si>
  <si>
    <t xml:space="preserve">Стрельба </t>
  </si>
  <si>
    <t>балл</t>
  </si>
  <si>
    <t>3,33,0</t>
  </si>
  <si>
    <t>3,45,7</t>
  </si>
  <si>
    <t>3,45,0</t>
  </si>
  <si>
    <t>3,43,0</t>
  </si>
  <si>
    <t>3,52,0</t>
  </si>
  <si>
    <t>4,18,0</t>
  </si>
  <si>
    <t>4,01,0</t>
  </si>
  <si>
    <t>3,50,0</t>
  </si>
  <si>
    <t>4,00,0</t>
  </si>
  <si>
    <t>4,06,0</t>
  </si>
  <si>
    <t>4,03,0</t>
  </si>
  <si>
    <t>4,05,0</t>
  </si>
  <si>
    <t>4,04,0</t>
  </si>
  <si>
    <t>4,00,9</t>
  </si>
  <si>
    <t>5,00,0</t>
  </si>
  <si>
    <t>5,31,2</t>
  </si>
  <si>
    <t>5,24,0</t>
  </si>
  <si>
    <t>5,02,0</t>
  </si>
  <si>
    <t>5,31,0</t>
  </si>
  <si>
    <t>4,01,8</t>
  </si>
  <si>
    <t>4,37,0</t>
  </si>
  <si>
    <t>4,44,9</t>
  </si>
  <si>
    <t>4,48,0</t>
  </si>
  <si>
    <t>5,12,0</t>
  </si>
  <si>
    <t>4,44,0</t>
  </si>
  <si>
    <t>5,35,0</t>
  </si>
  <si>
    <t>3,37,0</t>
  </si>
  <si>
    <t>4,28,0</t>
  </si>
  <si>
    <t>4,27,0</t>
  </si>
  <si>
    <t>4,47,0</t>
  </si>
  <si>
    <t>4,21,0</t>
  </si>
  <si>
    <t>4,35,0</t>
  </si>
  <si>
    <t>3,40,0</t>
  </si>
  <si>
    <t>4,13,0</t>
  </si>
  <si>
    <t>4,12,0</t>
  </si>
  <si>
    <t>4,36,0</t>
  </si>
  <si>
    <t>4,37,9</t>
  </si>
  <si>
    <t>4,46,0</t>
  </si>
  <si>
    <t>4,24,0</t>
  </si>
  <si>
    <t>4,09,0</t>
  </si>
  <si>
    <t>4,38,0</t>
  </si>
  <si>
    <t>4,11,0</t>
  </si>
  <si>
    <t>3,25,0</t>
  </si>
  <si>
    <t>3,38,0</t>
  </si>
  <si>
    <t>4,43,0</t>
  </si>
  <si>
    <t>4,51,0</t>
  </si>
  <si>
    <t>5,30,0</t>
  </si>
  <si>
    <t>3,23,0</t>
  </si>
  <si>
    <t>3,09,0</t>
  </si>
  <si>
    <t>3,17,0</t>
  </si>
  <si>
    <t>3,39,0</t>
  </si>
  <si>
    <t>3,28,0</t>
  </si>
  <si>
    <t>4,22,0</t>
  </si>
  <si>
    <t>3,51,0</t>
  </si>
  <si>
    <t>4,17,0</t>
  </si>
  <si>
    <t>3,36,0</t>
  </si>
  <si>
    <t>3,46,0</t>
  </si>
  <si>
    <t>4,08,0</t>
  </si>
  <si>
    <t>3,55,0</t>
  </si>
  <si>
    <t>5,47,0</t>
  </si>
  <si>
    <t>5,04,0</t>
  </si>
  <si>
    <t>5,09,0</t>
  </si>
  <si>
    <t>3,56,0</t>
  </si>
  <si>
    <t>3,54,0</t>
  </si>
  <si>
    <t>4,22,6</t>
  </si>
  <si>
    <t>4,19,00</t>
  </si>
  <si>
    <t>4,54,0</t>
  </si>
  <si>
    <t>4,56,0</t>
  </si>
  <si>
    <t>5,18,0</t>
  </si>
  <si>
    <t>4,10,8</t>
  </si>
  <si>
    <t>4,10,0</t>
  </si>
  <si>
    <t>4,55,0</t>
  </si>
  <si>
    <t>4,55,8</t>
  </si>
  <si>
    <t>4,52,0</t>
  </si>
  <si>
    <t>4,19,0</t>
  </si>
  <si>
    <t>5,01,0</t>
  </si>
  <si>
    <t>5,10,0</t>
  </si>
  <si>
    <t>4,19,8</t>
  </si>
  <si>
    <t>4,45,0</t>
  </si>
  <si>
    <t>4,36,6</t>
  </si>
  <si>
    <t>5,08,0</t>
  </si>
  <si>
    <t>4,26,0</t>
  </si>
  <si>
    <t>4,32,0</t>
  </si>
  <si>
    <t>1,04,23</t>
  </si>
  <si>
    <t>1,14,18</t>
  </si>
  <si>
    <t>1,01,55</t>
  </si>
  <si>
    <t>1,26,30</t>
  </si>
  <si>
    <t>1,48,41</t>
  </si>
  <si>
    <t>65,09,0</t>
  </si>
  <si>
    <t>1,01,0</t>
  </si>
  <si>
    <t>1,03,0</t>
  </si>
  <si>
    <t>1,35,0</t>
  </si>
  <si>
    <t>2,11,0</t>
  </si>
  <si>
    <t>2,05,0</t>
  </si>
  <si>
    <t>1,17,0</t>
  </si>
  <si>
    <t>2,13,0</t>
  </si>
  <si>
    <t>1,43,0</t>
  </si>
  <si>
    <t>1,09,0</t>
  </si>
  <si>
    <t>1,00,0</t>
  </si>
  <si>
    <t>1,04,0</t>
  </si>
  <si>
    <t>1,06,0</t>
  </si>
  <si>
    <t>1,39,0</t>
  </si>
  <si>
    <t>1,05,0</t>
  </si>
  <si>
    <t>1,15,0</t>
  </si>
  <si>
    <t>1,19,38</t>
  </si>
  <si>
    <t>1,33,56</t>
  </si>
  <si>
    <t>1,51,08</t>
  </si>
  <si>
    <t>1,02,0</t>
  </si>
  <si>
    <t>1,18,05</t>
  </si>
  <si>
    <t>1,00,35</t>
  </si>
  <si>
    <t>1,21,34</t>
  </si>
  <si>
    <t>1,05,3</t>
  </si>
  <si>
    <t>1,59,0</t>
  </si>
  <si>
    <t>Паташюс Алан Вадимович</t>
  </si>
  <si>
    <t>Щелконогов Илья Николаевич</t>
  </si>
  <si>
    <t>Хадиков Алан Вадимович</t>
  </si>
  <si>
    <t>Изместьев Иван Денисович</t>
  </si>
  <si>
    <t xml:space="preserve">ЧугайновМаксим Алексеевич </t>
  </si>
  <si>
    <t>1,08,88</t>
  </si>
  <si>
    <t>Пол</t>
  </si>
  <si>
    <t>м</t>
  </si>
  <si>
    <t>д</t>
  </si>
  <si>
    <t>Шодиев Абдулаким</t>
  </si>
  <si>
    <t xml:space="preserve">Дата рождения </t>
  </si>
  <si>
    <t>Возр.гр</t>
  </si>
  <si>
    <t>Тепляков Сергей Алексеевич</t>
  </si>
  <si>
    <t>Коковихин Иван  Юрьевич</t>
  </si>
  <si>
    <t>Гладышев Дмитрий Алексеевич</t>
  </si>
  <si>
    <t>Романов Никита Александрович</t>
  </si>
  <si>
    <t>Токмаков Данил  Михайлович</t>
  </si>
  <si>
    <t>Филиппов Денис эдуардович</t>
  </si>
  <si>
    <t>Лебедев Константин Васильевич</t>
  </si>
  <si>
    <t>Носков Сергей Андреевич</t>
  </si>
  <si>
    <t>31.11.2004</t>
  </si>
  <si>
    <t>-</t>
  </si>
  <si>
    <t>Клочков Артем Алексеевич</t>
  </si>
  <si>
    <t>Горкунов Иван Сергеевич</t>
  </si>
  <si>
    <t>Югов Артемий Николаевич</t>
  </si>
  <si>
    <t>Беляев Николай Григорьевич</t>
  </si>
  <si>
    <t>Борисов Никита Вадимович</t>
  </si>
  <si>
    <t xml:space="preserve">Нелюбин Сергей Владимирович </t>
  </si>
  <si>
    <t>Сумма баллов</t>
  </si>
  <si>
    <t>Место личное</t>
  </si>
  <si>
    <t>Сумма баллов команда</t>
  </si>
  <si>
    <t>Место за этап</t>
  </si>
  <si>
    <t>Итог</t>
  </si>
  <si>
    <t xml:space="preserve">ПРОТОКОЛ районной военно-патриотической игры «Зарница» ( девушки 1 возрастная) </t>
  </si>
  <si>
    <t xml:space="preserve">ПРОТОКОЛ районной военно-патриотической игры «Зарница» ( девушки 2возрастная) </t>
  </si>
  <si>
    <t xml:space="preserve">ПРОТОКОЛ районной военно-патриотической игры «Зарница» (юноши 2возрастная) </t>
  </si>
  <si>
    <t xml:space="preserve">ПРОТОКОЛ районной военно-патриотической игры «Зарница» (юноши 1 возрастная) </t>
  </si>
  <si>
    <t>1,13,02</t>
  </si>
  <si>
    <t>1,18,21</t>
  </si>
  <si>
    <t>1,05,37</t>
  </si>
  <si>
    <t>1,26,14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</si>
</sst>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center" vertical="center" wrapText="1"/>
    </xf>
    <xf numFmtId="14" fontId="4" fillId="9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vertical="center" wrapText="1"/>
    </xf>
    <xf numFmtId="14" fontId="4" fillId="7" borderId="1" xfId="0" applyNumberFormat="1" applyFont="1" applyFill="1" applyBorder="1" applyAlignment="1">
      <alignment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vertical="center" wrapText="1"/>
    </xf>
    <xf numFmtId="14" fontId="6" fillId="7" borderId="1" xfId="0" applyNumberFormat="1" applyFont="1" applyFill="1" applyBorder="1" applyAlignment="1">
      <alignment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vertical="center" wrapText="1"/>
    </xf>
    <xf numFmtId="14" fontId="6" fillId="5" borderId="1" xfId="0" applyNumberFormat="1" applyFont="1" applyFill="1" applyBorder="1" applyAlignment="1">
      <alignment vertical="center" wrapText="1"/>
    </xf>
    <xf numFmtId="14" fontId="1" fillId="7" borderId="1" xfId="0" applyNumberFormat="1" applyFont="1" applyFill="1" applyBorder="1" applyAlignment="1">
      <alignment horizontal="left" vertical="center" wrapText="1"/>
    </xf>
    <xf numFmtId="14" fontId="1" fillId="5" borderId="1" xfId="0" applyNumberFormat="1" applyFont="1" applyFill="1" applyBorder="1" applyAlignment="1">
      <alignment horizontal="left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vertical="center" wrapText="1"/>
    </xf>
    <xf numFmtId="14" fontId="6" fillId="5" borderId="1" xfId="0" applyNumberFormat="1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4" fontId="1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zoomScale="85" zoomScaleNormal="85" workbookViewId="0">
      <selection activeCell="M15" sqref="M14:M15"/>
    </sheetView>
  </sheetViews>
  <sheetFormatPr defaultColWidth="8.85546875" defaultRowHeight="12.75" x14ac:dyDescent="0.25"/>
  <cols>
    <col min="1" max="1" width="9.5703125" style="2" customWidth="1"/>
    <col min="2" max="2" width="23.85546875" style="1" customWidth="1"/>
    <col min="3" max="3" width="6.140625" style="35" customWidth="1"/>
    <col min="4" max="4" width="34.140625" style="1" customWidth="1"/>
    <col min="5" max="5" width="13.42578125" style="35" customWidth="1"/>
    <col min="6" max="6" width="8.5703125" style="35" customWidth="1"/>
    <col min="7" max="16384" width="8.85546875" style="1"/>
  </cols>
  <sheetData>
    <row r="1" spans="1:6" ht="36.75" customHeight="1" x14ac:dyDescent="0.25">
      <c r="A1" s="110" t="s">
        <v>120</v>
      </c>
      <c r="B1" s="110" t="s">
        <v>5</v>
      </c>
      <c r="C1" s="103" t="s">
        <v>269</v>
      </c>
      <c r="D1" s="103" t="s">
        <v>6</v>
      </c>
      <c r="E1" s="103" t="s">
        <v>273</v>
      </c>
      <c r="F1" s="103" t="s">
        <v>274</v>
      </c>
    </row>
    <row r="2" spans="1:6" s="75" customFormat="1" x14ac:dyDescent="0.25">
      <c r="A2" s="111"/>
      <c r="B2" s="111"/>
      <c r="C2" s="104"/>
      <c r="D2" s="104"/>
      <c r="E2" s="104"/>
      <c r="F2" s="104"/>
    </row>
    <row r="3" spans="1:6" ht="18" customHeight="1" x14ac:dyDescent="0.25">
      <c r="A3" s="14">
        <v>1</v>
      </c>
      <c r="B3" s="10" t="s">
        <v>140</v>
      </c>
      <c r="C3" s="12" t="s">
        <v>270</v>
      </c>
      <c r="D3" s="22" t="s">
        <v>121</v>
      </c>
      <c r="E3" s="41">
        <v>36878</v>
      </c>
      <c r="F3" s="12">
        <v>2</v>
      </c>
    </row>
    <row r="4" spans="1:6" ht="18" customHeight="1" x14ac:dyDescent="0.25">
      <c r="A4" s="14">
        <v>2</v>
      </c>
      <c r="B4" s="21" t="s">
        <v>140</v>
      </c>
      <c r="C4" s="17" t="s">
        <v>270</v>
      </c>
      <c r="D4" s="21" t="s">
        <v>122</v>
      </c>
      <c r="E4" s="40">
        <v>37244</v>
      </c>
      <c r="F4" s="17">
        <v>2</v>
      </c>
    </row>
    <row r="5" spans="1:6" ht="18" customHeight="1" x14ac:dyDescent="0.25">
      <c r="A5" s="14">
        <v>3</v>
      </c>
      <c r="B5" s="21" t="s">
        <v>140</v>
      </c>
      <c r="C5" s="17" t="s">
        <v>270</v>
      </c>
      <c r="D5" s="21" t="s">
        <v>123</v>
      </c>
      <c r="E5" s="40">
        <v>37686</v>
      </c>
      <c r="F5" s="17">
        <v>2</v>
      </c>
    </row>
    <row r="6" spans="1:6" ht="18" customHeight="1" x14ac:dyDescent="0.25">
      <c r="A6" s="14">
        <v>4</v>
      </c>
      <c r="B6" s="21" t="s">
        <v>140</v>
      </c>
      <c r="C6" s="17" t="s">
        <v>270</v>
      </c>
      <c r="D6" s="21" t="s">
        <v>272</v>
      </c>
      <c r="E6" s="40">
        <v>37971</v>
      </c>
      <c r="F6" s="17">
        <v>2</v>
      </c>
    </row>
    <row r="7" spans="1:6" ht="18" customHeight="1" x14ac:dyDescent="0.25">
      <c r="A7" s="14">
        <v>5</v>
      </c>
      <c r="B7" s="21" t="s">
        <v>140</v>
      </c>
      <c r="C7" s="17" t="s">
        <v>270</v>
      </c>
      <c r="D7" s="21" t="s">
        <v>124</v>
      </c>
      <c r="E7" s="40">
        <v>37980</v>
      </c>
      <c r="F7" s="17">
        <v>2</v>
      </c>
    </row>
    <row r="8" spans="1:6" ht="18" customHeight="1" x14ac:dyDescent="0.25">
      <c r="A8" s="8">
        <v>6</v>
      </c>
      <c r="B8" s="10" t="s">
        <v>140</v>
      </c>
      <c r="C8" s="12" t="s">
        <v>271</v>
      </c>
      <c r="D8" s="22" t="s">
        <v>125</v>
      </c>
      <c r="E8" s="42">
        <v>37614</v>
      </c>
      <c r="F8" s="12">
        <v>2</v>
      </c>
    </row>
    <row r="9" spans="1:6" ht="18" customHeight="1" x14ac:dyDescent="0.25">
      <c r="A9" s="18">
        <v>7</v>
      </c>
      <c r="B9" s="26" t="s">
        <v>140</v>
      </c>
      <c r="C9" s="20" t="s">
        <v>271</v>
      </c>
      <c r="D9" s="26" t="s">
        <v>126</v>
      </c>
      <c r="E9" s="44">
        <v>37321</v>
      </c>
      <c r="F9" s="20">
        <v>2</v>
      </c>
    </row>
    <row r="10" spans="1:6" ht="18" customHeight="1" x14ac:dyDescent="0.25">
      <c r="A10" s="18">
        <v>8</v>
      </c>
      <c r="B10" s="26" t="s">
        <v>140</v>
      </c>
      <c r="C10" s="20" t="s">
        <v>271</v>
      </c>
      <c r="D10" s="26" t="s">
        <v>127</v>
      </c>
      <c r="E10" s="44">
        <v>37829</v>
      </c>
      <c r="F10" s="20">
        <v>2</v>
      </c>
    </row>
    <row r="11" spans="1:6" ht="18" customHeight="1" x14ac:dyDescent="0.25">
      <c r="A11" s="18">
        <v>9</v>
      </c>
      <c r="B11" s="26" t="s">
        <v>140</v>
      </c>
      <c r="C11" s="20" t="s">
        <v>271</v>
      </c>
      <c r="D11" s="26" t="s">
        <v>128</v>
      </c>
      <c r="E11" s="44">
        <v>36904</v>
      </c>
      <c r="F11" s="20">
        <v>2</v>
      </c>
    </row>
    <row r="12" spans="1:6" ht="18" customHeight="1" x14ac:dyDescent="0.25">
      <c r="A12" s="18">
        <v>10</v>
      </c>
      <c r="B12" s="26" t="s">
        <v>140</v>
      </c>
      <c r="C12" s="20" t="s">
        <v>271</v>
      </c>
      <c r="D12" s="26" t="s">
        <v>129</v>
      </c>
      <c r="E12" s="44">
        <v>38742</v>
      </c>
      <c r="F12" s="20">
        <v>2</v>
      </c>
    </row>
    <row r="13" spans="1:6" ht="25.5" x14ac:dyDescent="0.25">
      <c r="A13" s="4">
        <v>11</v>
      </c>
      <c r="B13" s="5" t="s">
        <v>60</v>
      </c>
      <c r="C13" s="11" t="s">
        <v>271</v>
      </c>
      <c r="D13" s="5" t="s">
        <v>61</v>
      </c>
      <c r="E13" s="45">
        <v>37228</v>
      </c>
      <c r="F13" s="11">
        <v>2</v>
      </c>
    </row>
    <row r="14" spans="1:6" ht="25.5" x14ac:dyDescent="0.25">
      <c r="A14" s="8">
        <v>12</v>
      </c>
      <c r="B14" s="9" t="s">
        <v>60</v>
      </c>
      <c r="C14" s="12" t="s">
        <v>271</v>
      </c>
      <c r="D14" s="23" t="s">
        <v>62</v>
      </c>
      <c r="E14" s="43">
        <v>37576</v>
      </c>
      <c r="F14" s="12">
        <v>2</v>
      </c>
    </row>
    <row r="15" spans="1:6" ht="25.5" x14ac:dyDescent="0.25">
      <c r="A15" s="4">
        <v>13</v>
      </c>
      <c r="B15" s="5" t="s">
        <v>60</v>
      </c>
      <c r="C15" s="11" t="s">
        <v>271</v>
      </c>
      <c r="D15" s="5" t="s">
        <v>63</v>
      </c>
      <c r="E15" s="45">
        <v>37358</v>
      </c>
      <c r="F15" s="11">
        <v>2</v>
      </c>
    </row>
    <row r="16" spans="1:6" ht="25.5" x14ac:dyDescent="0.25">
      <c r="A16" s="4">
        <v>14</v>
      </c>
      <c r="B16" s="5" t="s">
        <v>60</v>
      </c>
      <c r="C16" s="11" t="s">
        <v>271</v>
      </c>
      <c r="D16" s="5" t="s">
        <v>64</v>
      </c>
      <c r="E16" s="45">
        <v>37490</v>
      </c>
      <c r="F16" s="11">
        <v>2</v>
      </c>
    </row>
    <row r="17" spans="1:6" ht="25.5" x14ac:dyDescent="0.25">
      <c r="A17" s="4">
        <v>15</v>
      </c>
      <c r="B17" s="5" t="s">
        <v>60</v>
      </c>
      <c r="C17" s="11" t="s">
        <v>271</v>
      </c>
      <c r="D17" s="5" t="s">
        <v>65</v>
      </c>
      <c r="E17" s="45">
        <v>36987</v>
      </c>
      <c r="F17" s="11">
        <v>2</v>
      </c>
    </row>
    <row r="18" spans="1:6" ht="25.5" x14ac:dyDescent="0.25">
      <c r="A18" s="6">
        <v>16</v>
      </c>
      <c r="B18" s="7" t="s">
        <v>25</v>
      </c>
      <c r="C18" s="38" t="s">
        <v>270</v>
      </c>
      <c r="D18" s="7" t="s">
        <v>22</v>
      </c>
      <c r="E18" s="48">
        <v>37972</v>
      </c>
      <c r="F18" s="38">
        <v>2</v>
      </c>
    </row>
    <row r="19" spans="1:6" ht="25.5" x14ac:dyDescent="0.25">
      <c r="A19" s="6">
        <v>17</v>
      </c>
      <c r="B19" s="7" t="s">
        <v>25</v>
      </c>
      <c r="C19" s="38" t="s">
        <v>270</v>
      </c>
      <c r="D19" s="7" t="s">
        <v>130</v>
      </c>
      <c r="E19" s="38" t="s">
        <v>284</v>
      </c>
      <c r="F19" s="38">
        <v>2</v>
      </c>
    </row>
    <row r="20" spans="1:6" ht="25.5" x14ac:dyDescent="0.25">
      <c r="A20" s="6">
        <v>18</v>
      </c>
      <c r="B20" s="7" t="s">
        <v>25</v>
      </c>
      <c r="C20" s="38" t="s">
        <v>270</v>
      </c>
      <c r="D20" s="7" t="s">
        <v>131</v>
      </c>
      <c r="E20" s="38" t="s">
        <v>284</v>
      </c>
      <c r="F20" s="38">
        <v>2</v>
      </c>
    </row>
    <row r="21" spans="1:6" ht="25.5" x14ac:dyDescent="0.25">
      <c r="A21" s="8">
        <v>19</v>
      </c>
      <c r="B21" s="9" t="s">
        <v>25</v>
      </c>
      <c r="C21" s="37" t="s">
        <v>270</v>
      </c>
      <c r="D21" s="23" t="s">
        <v>23</v>
      </c>
      <c r="E21" s="49">
        <v>38383</v>
      </c>
      <c r="F21" s="37">
        <v>2</v>
      </c>
    </row>
    <row r="22" spans="1:6" ht="25.5" x14ac:dyDescent="0.25">
      <c r="A22" s="6">
        <v>20</v>
      </c>
      <c r="B22" s="7" t="s">
        <v>25</v>
      </c>
      <c r="C22" s="38" t="s">
        <v>270</v>
      </c>
      <c r="D22" s="7" t="s">
        <v>24</v>
      </c>
      <c r="E22" s="48">
        <v>38204</v>
      </c>
      <c r="F22" s="38">
        <v>2</v>
      </c>
    </row>
    <row r="23" spans="1:6" ht="25.5" x14ac:dyDescent="0.25">
      <c r="A23" s="14">
        <v>21</v>
      </c>
      <c r="B23" s="50" t="s">
        <v>25</v>
      </c>
      <c r="C23" s="51" t="s">
        <v>271</v>
      </c>
      <c r="D23" s="50" t="s">
        <v>26</v>
      </c>
      <c r="E23" s="52">
        <v>37916</v>
      </c>
      <c r="F23" s="51">
        <v>2</v>
      </c>
    </row>
    <row r="24" spans="1:6" ht="25.5" x14ac:dyDescent="0.25">
      <c r="A24" s="14">
        <v>22</v>
      </c>
      <c r="B24" s="50" t="s">
        <v>25</v>
      </c>
      <c r="C24" s="51" t="s">
        <v>271</v>
      </c>
      <c r="D24" s="50" t="s">
        <v>27</v>
      </c>
      <c r="E24" s="52">
        <v>37830</v>
      </c>
      <c r="F24" s="51">
        <v>2</v>
      </c>
    </row>
    <row r="25" spans="1:6" ht="25.5" x14ac:dyDescent="0.25">
      <c r="A25" s="14">
        <v>23</v>
      </c>
      <c r="B25" s="50" t="s">
        <v>25</v>
      </c>
      <c r="C25" s="51" t="s">
        <v>271</v>
      </c>
      <c r="D25" s="50" t="s">
        <v>28</v>
      </c>
      <c r="E25" s="52">
        <v>38123</v>
      </c>
      <c r="F25" s="51">
        <v>2</v>
      </c>
    </row>
    <row r="26" spans="1:6" ht="25.5" x14ac:dyDescent="0.25">
      <c r="A26" s="8">
        <v>24</v>
      </c>
      <c r="B26" s="9" t="s">
        <v>25</v>
      </c>
      <c r="C26" s="37" t="s">
        <v>271</v>
      </c>
      <c r="D26" s="23" t="s">
        <v>29</v>
      </c>
      <c r="E26" s="55">
        <v>37981</v>
      </c>
      <c r="F26" s="37">
        <v>2</v>
      </c>
    </row>
    <row r="27" spans="1:6" ht="25.5" x14ac:dyDescent="0.25">
      <c r="A27" s="14">
        <v>25</v>
      </c>
      <c r="B27" s="50" t="s">
        <v>25</v>
      </c>
      <c r="C27" s="51" t="s">
        <v>271</v>
      </c>
      <c r="D27" s="50" t="s">
        <v>30</v>
      </c>
      <c r="E27" s="52">
        <v>37778</v>
      </c>
      <c r="F27" s="51">
        <v>2</v>
      </c>
    </row>
    <row r="28" spans="1:6" ht="25.5" x14ac:dyDescent="0.25">
      <c r="A28" s="8">
        <v>26</v>
      </c>
      <c r="B28" s="9" t="s">
        <v>60</v>
      </c>
      <c r="C28" s="37" t="s">
        <v>271</v>
      </c>
      <c r="D28" s="24" t="s">
        <v>71</v>
      </c>
      <c r="E28" s="43">
        <v>38381</v>
      </c>
      <c r="F28" s="37">
        <v>1</v>
      </c>
    </row>
    <row r="29" spans="1:6" ht="25.5" x14ac:dyDescent="0.25">
      <c r="A29" s="18">
        <v>27</v>
      </c>
      <c r="B29" s="19" t="s">
        <v>60</v>
      </c>
      <c r="C29" s="27" t="s">
        <v>271</v>
      </c>
      <c r="D29" s="25" t="s">
        <v>72</v>
      </c>
      <c r="E29" s="56">
        <v>38015</v>
      </c>
      <c r="F29" s="27">
        <v>1</v>
      </c>
    </row>
    <row r="30" spans="1:6" ht="25.5" x14ac:dyDescent="0.25">
      <c r="A30" s="18">
        <v>28</v>
      </c>
      <c r="B30" s="19" t="s">
        <v>60</v>
      </c>
      <c r="C30" s="27" t="s">
        <v>271</v>
      </c>
      <c r="D30" s="25" t="s">
        <v>73</v>
      </c>
      <c r="E30" s="56">
        <v>38351</v>
      </c>
      <c r="F30" s="27">
        <v>1</v>
      </c>
    </row>
    <row r="31" spans="1:6" ht="25.5" x14ac:dyDescent="0.25">
      <c r="A31" s="18">
        <v>29</v>
      </c>
      <c r="B31" s="19" t="s">
        <v>60</v>
      </c>
      <c r="C31" s="27" t="s">
        <v>271</v>
      </c>
      <c r="D31" s="25" t="s">
        <v>74</v>
      </c>
      <c r="E31" s="56">
        <v>38560</v>
      </c>
      <c r="F31" s="27">
        <v>1</v>
      </c>
    </row>
    <row r="32" spans="1:6" ht="25.5" x14ac:dyDescent="0.25">
      <c r="A32" s="18">
        <v>30</v>
      </c>
      <c r="B32" s="19" t="s">
        <v>60</v>
      </c>
      <c r="C32" s="27" t="s">
        <v>271</v>
      </c>
      <c r="D32" s="25" t="s">
        <v>75</v>
      </c>
      <c r="E32" s="56">
        <v>38331</v>
      </c>
      <c r="F32" s="27">
        <v>1</v>
      </c>
    </row>
    <row r="33" spans="1:6" ht="25.5" x14ac:dyDescent="0.25">
      <c r="A33" s="8">
        <v>31</v>
      </c>
      <c r="B33" s="9" t="s">
        <v>60</v>
      </c>
      <c r="C33" s="37" t="s">
        <v>270</v>
      </c>
      <c r="D33" s="24" t="s">
        <v>76</v>
      </c>
      <c r="E33" s="57">
        <v>37001</v>
      </c>
      <c r="F33" s="37">
        <v>2</v>
      </c>
    </row>
    <row r="34" spans="1:6" ht="25.5" x14ac:dyDescent="0.25">
      <c r="A34" s="18">
        <v>32</v>
      </c>
      <c r="B34" s="19" t="s">
        <v>60</v>
      </c>
      <c r="C34" s="27" t="s">
        <v>270</v>
      </c>
      <c r="D34" s="25" t="s">
        <v>77</v>
      </c>
      <c r="E34" s="60">
        <v>37458</v>
      </c>
      <c r="F34" s="27">
        <v>2</v>
      </c>
    </row>
    <row r="35" spans="1:6" ht="25.5" x14ac:dyDescent="0.25">
      <c r="A35" s="18">
        <v>33</v>
      </c>
      <c r="B35" s="19" t="s">
        <v>60</v>
      </c>
      <c r="C35" s="27" t="s">
        <v>270</v>
      </c>
      <c r="D35" s="25" t="s">
        <v>78</v>
      </c>
      <c r="E35" s="61">
        <v>37262</v>
      </c>
      <c r="F35" s="27">
        <v>2</v>
      </c>
    </row>
    <row r="36" spans="1:6" ht="25.5" x14ac:dyDescent="0.25">
      <c r="A36" s="18">
        <v>34</v>
      </c>
      <c r="B36" s="19" t="s">
        <v>60</v>
      </c>
      <c r="C36" s="27" t="s">
        <v>270</v>
      </c>
      <c r="D36" s="25" t="s">
        <v>79</v>
      </c>
      <c r="E36" s="60">
        <v>37453</v>
      </c>
      <c r="F36" s="27">
        <v>2</v>
      </c>
    </row>
    <row r="37" spans="1:6" ht="25.5" x14ac:dyDescent="0.25">
      <c r="A37" s="18">
        <v>35</v>
      </c>
      <c r="B37" s="19" t="s">
        <v>60</v>
      </c>
      <c r="C37" s="27" t="s">
        <v>270</v>
      </c>
      <c r="D37" s="25" t="s">
        <v>80</v>
      </c>
      <c r="E37" s="62">
        <v>37795</v>
      </c>
      <c r="F37" s="27">
        <v>2</v>
      </c>
    </row>
    <row r="38" spans="1:6" ht="25.5" x14ac:dyDescent="0.25">
      <c r="A38" s="8">
        <v>36</v>
      </c>
      <c r="B38" s="9" t="s">
        <v>137</v>
      </c>
      <c r="C38" s="37" t="s">
        <v>270</v>
      </c>
      <c r="D38" s="24" t="s">
        <v>286</v>
      </c>
      <c r="E38" s="49">
        <v>38004</v>
      </c>
      <c r="F38" s="37">
        <v>1</v>
      </c>
    </row>
    <row r="39" spans="1:6" ht="25.5" x14ac:dyDescent="0.25">
      <c r="A39" s="4">
        <v>37</v>
      </c>
      <c r="B39" s="5" t="s">
        <v>137</v>
      </c>
      <c r="C39" s="36" t="s">
        <v>270</v>
      </c>
      <c r="D39" s="13" t="s">
        <v>287</v>
      </c>
      <c r="E39" s="46">
        <v>38101</v>
      </c>
      <c r="F39" s="36">
        <v>1</v>
      </c>
    </row>
    <row r="40" spans="1:6" ht="25.5" x14ac:dyDescent="0.25">
      <c r="A40" s="4">
        <v>38</v>
      </c>
      <c r="B40" s="5" t="s">
        <v>137</v>
      </c>
      <c r="C40" s="36" t="s">
        <v>270</v>
      </c>
      <c r="D40" s="13" t="s">
        <v>288</v>
      </c>
      <c r="E40" s="46">
        <v>38151</v>
      </c>
      <c r="F40" s="36">
        <v>1</v>
      </c>
    </row>
    <row r="41" spans="1:6" ht="25.5" x14ac:dyDescent="0.25">
      <c r="A41" s="4">
        <v>39</v>
      </c>
      <c r="B41" s="5" t="s">
        <v>137</v>
      </c>
      <c r="C41" s="36" t="s">
        <v>270</v>
      </c>
      <c r="D41" s="13" t="s">
        <v>289</v>
      </c>
      <c r="E41" s="46">
        <v>38250</v>
      </c>
      <c r="F41" s="36">
        <v>1</v>
      </c>
    </row>
    <row r="42" spans="1:6" ht="25.5" x14ac:dyDescent="0.25">
      <c r="A42" s="4">
        <v>40</v>
      </c>
      <c r="B42" s="5" t="s">
        <v>137</v>
      </c>
      <c r="C42" s="36" t="s">
        <v>270</v>
      </c>
      <c r="D42" s="13" t="s">
        <v>290</v>
      </c>
      <c r="E42" s="46">
        <v>37793</v>
      </c>
      <c r="F42" s="36">
        <v>1</v>
      </c>
    </row>
    <row r="43" spans="1:6" ht="25.5" x14ac:dyDescent="0.25">
      <c r="A43" s="8">
        <v>41</v>
      </c>
      <c r="B43" s="9" t="s">
        <v>60</v>
      </c>
      <c r="C43" s="37" t="s">
        <v>270</v>
      </c>
      <c r="D43" s="24" t="s">
        <v>66</v>
      </c>
      <c r="E43" s="58">
        <v>38036</v>
      </c>
      <c r="F43" s="37">
        <v>1</v>
      </c>
    </row>
    <row r="44" spans="1:6" ht="25.5" x14ac:dyDescent="0.25">
      <c r="A44" s="18">
        <v>42</v>
      </c>
      <c r="B44" s="19" t="s">
        <v>60</v>
      </c>
      <c r="C44" s="27" t="s">
        <v>270</v>
      </c>
      <c r="D44" s="25" t="s">
        <v>67</v>
      </c>
      <c r="E44" s="63">
        <v>38062</v>
      </c>
      <c r="F44" s="27">
        <v>1</v>
      </c>
    </row>
    <row r="45" spans="1:6" ht="25.5" x14ac:dyDescent="0.25">
      <c r="A45" s="18">
        <v>43</v>
      </c>
      <c r="B45" s="19" t="s">
        <v>60</v>
      </c>
      <c r="C45" s="27" t="s">
        <v>270</v>
      </c>
      <c r="D45" s="25" t="s">
        <v>68</v>
      </c>
      <c r="E45" s="64">
        <v>38067</v>
      </c>
      <c r="F45" s="27">
        <v>1</v>
      </c>
    </row>
    <row r="46" spans="1:6" ht="25.5" x14ac:dyDescent="0.25">
      <c r="A46" s="18">
        <v>44</v>
      </c>
      <c r="B46" s="19" t="s">
        <v>60</v>
      </c>
      <c r="C46" s="27" t="s">
        <v>270</v>
      </c>
      <c r="D46" s="25" t="s">
        <v>69</v>
      </c>
      <c r="E46" s="63">
        <v>38124</v>
      </c>
      <c r="F46" s="27">
        <v>1</v>
      </c>
    </row>
    <row r="47" spans="1:6" ht="25.5" x14ac:dyDescent="0.25">
      <c r="A47" s="18">
        <v>45</v>
      </c>
      <c r="B47" s="19" t="s">
        <v>60</v>
      </c>
      <c r="C47" s="27" t="s">
        <v>270</v>
      </c>
      <c r="D47" s="25" t="s">
        <v>70</v>
      </c>
      <c r="E47" s="64">
        <v>38097</v>
      </c>
      <c r="F47" s="27">
        <v>1</v>
      </c>
    </row>
    <row r="48" spans="1:6" ht="25.5" x14ac:dyDescent="0.25">
      <c r="A48" s="14">
        <v>46</v>
      </c>
      <c r="B48" s="15" t="s">
        <v>105</v>
      </c>
      <c r="C48" s="39" t="s">
        <v>270</v>
      </c>
      <c r="D48" s="16" t="s">
        <v>95</v>
      </c>
      <c r="E48" s="65">
        <v>37710</v>
      </c>
      <c r="F48" s="39">
        <v>2</v>
      </c>
    </row>
    <row r="49" spans="1:6" ht="25.5" x14ac:dyDescent="0.25">
      <c r="A49" s="8">
        <v>47</v>
      </c>
      <c r="B49" s="9" t="s">
        <v>105</v>
      </c>
      <c r="C49" s="37" t="s">
        <v>270</v>
      </c>
      <c r="D49" s="24" t="s">
        <v>96</v>
      </c>
      <c r="E49" s="66">
        <v>37620</v>
      </c>
      <c r="F49" s="37">
        <v>2</v>
      </c>
    </row>
    <row r="50" spans="1:6" ht="25.5" x14ac:dyDescent="0.25">
      <c r="A50" s="14">
        <v>48</v>
      </c>
      <c r="B50" s="15" t="s">
        <v>105</v>
      </c>
      <c r="C50" s="39" t="s">
        <v>270</v>
      </c>
      <c r="D50" s="16" t="s">
        <v>97</v>
      </c>
      <c r="E50" s="65">
        <v>37887</v>
      </c>
      <c r="F50" s="39">
        <v>2</v>
      </c>
    </row>
    <row r="51" spans="1:6" ht="25.5" x14ac:dyDescent="0.25">
      <c r="A51" s="14">
        <v>49</v>
      </c>
      <c r="B51" s="15" t="s">
        <v>105</v>
      </c>
      <c r="C51" s="39" t="s">
        <v>270</v>
      </c>
      <c r="D51" s="16" t="s">
        <v>98</v>
      </c>
      <c r="E51" s="65">
        <v>37578</v>
      </c>
      <c r="F51" s="39">
        <v>2</v>
      </c>
    </row>
    <row r="52" spans="1:6" ht="25.5" x14ac:dyDescent="0.25">
      <c r="A52" s="14">
        <v>50</v>
      </c>
      <c r="B52" s="15" t="s">
        <v>105</v>
      </c>
      <c r="C52" s="39" t="s">
        <v>270</v>
      </c>
      <c r="D52" s="16" t="s">
        <v>99</v>
      </c>
      <c r="E52" s="65">
        <v>37666</v>
      </c>
      <c r="F52" s="39">
        <v>2</v>
      </c>
    </row>
    <row r="53" spans="1:6" ht="38.25" x14ac:dyDescent="0.25">
      <c r="A53" s="18">
        <v>51</v>
      </c>
      <c r="B53" s="19" t="s">
        <v>119</v>
      </c>
      <c r="C53" s="27" t="s">
        <v>270</v>
      </c>
      <c r="D53" s="19" t="s">
        <v>114</v>
      </c>
      <c r="E53" s="67">
        <v>38731</v>
      </c>
      <c r="F53" s="27">
        <v>1</v>
      </c>
    </row>
    <row r="54" spans="1:6" ht="38.25" x14ac:dyDescent="0.25">
      <c r="A54" s="18">
        <v>52</v>
      </c>
      <c r="B54" s="19" t="s">
        <v>119</v>
      </c>
      <c r="C54" s="27" t="s">
        <v>270</v>
      </c>
      <c r="D54" s="19" t="s">
        <v>115</v>
      </c>
      <c r="E54" s="67">
        <v>38754</v>
      </c>
      <c r="F54" s="27">
        <v>1</v>
      </c>
    </row>
    <row r="55" spans="1:6" ht="38.25" x14ac:dyDescent="0.25">
      <c r="A55" s="18">
        <v>53</v>
      </c>
      <c r="B55" s="19" t="s">
        <v>119</v>
      </c>
      <c r="C55" s="27" t="s">
        <v>270</v>
      </c>
      <c r="D55" s="19" t="s">
        <v>116</v>
      </c>
      <c r="E55" s="67">
        <v>38046</v>
      </c>
      <c r="F55" s="27">
        <v>1</v>
      </c>
    </row>
    <row r="56" spans="1:6" ht="38.25" x14ac:dyDescent="0.25">
      <c r="A56" s="8">
        <v>54</v>
      </c>
      <c r="B56" s="9" t="s">
        <v>119</v>
      </c>
      <c r="C56" s="37" t="s">
        <v>270</v>
      </c>
      <c r="D56" s="23" t="s">
        <v>117</v>
      </c>
      <c r="E56" s="68">
        <v>38181</v>
      </c>
      <c r="F56" s="37">
        <v>1</v>
      </c>
    </row>
    <row r="57" spans="1:6" ht="38.25" x14ac:dyDescent="0.25">
      <c r="A57" s="18">
        <v>55</v>
      </c>
      <c r="B57" s="19" t="s">
        <v>119</v>
      </c>
      <c r="C57" s="27" t="s">
        <v>270</v>
      </c>
      <c r="D57" s="19" t="s">
        <v>118</v>
      </c>
      <c r="E57" s="67">
        <v>39123</v>
      </c>
      <c r="F57" s="27">
        <v>1</v>
      </c>
    </row>
    <row r="58" spans="1:6" ht="38.25" x14ac:dyDescent="0.25">
      <c r="A58" s="4">
        <v>56</v>
      </c>
      <c r="B58" s="5" t="s">
        <v>119</v>
      </c>
      <c r="C58" s="36" t="s">
        <v>271</v>
      </c>
      <c r="D58" s="5" t="s">
        <v>132</v>
      </c>
      <c r="E58" s="46">
        <v>38062</v>
      </c>
      <c r="F58" s="36">
        <v>1</v>
      </c>
    </row>
    <row r="59" spans="1:6" ht="38.25" x14ac:dyDescent="0.25">
      <c r="A59" s="4">
        <v>57</v>
      </c>
      <c r="B59" s="5" t="s">
        <v>119</v>
      </c>
      <c r="C59" s="36" t="s">
        <v>271</v>
      </c>
      <c r="D59" s="5" t="s">
        <v>106</v>
      </c>
      <c r="E59" s="46">
        <v>38173</v>
      </c>
      <c r="F59" s="36">
        <v>1</v>
      </c>
    </row>
    <row r="60" spans="1:6" ht="38.25" x14ac:dyDescent="0.25">
      <c r="A60" s="4">
        <v>58</v>
      </c>
      <c r="B60" s="5" t="s">
        <v>119</v>
      </c>
      <c r="C60" s="36" t="s">
        <v>271</v>
      </c>
      <c r="D60" s="5" t="s">
        <v>107</v>
      </c>
      <c r="E60" s="46">
        <v>37759</v>
      </c>
      <c r="F60" s="36">
        <v>1</v>
      </c>
    </row>
    <row r="61" spans="1:6" ht="38.25" x14ac:dyDescent="0.25">
      <c r="A61" s="8">
        <v>59</v>
      </c>
      <c r="B61" s="9" t="s">
        <v>119</v>
      </c>
      <c r="C61" s="37" t="s">
        <v>271</v>
      </c>
      <c r="D61" s="23" t="s">
        <v>108</v>
      </c>
      <c r="E61" s="49">
        <v>38849</v>
      </c>
      <c r="F61" s="37">
        <v>1</v>
      </c>
    </row>
    <row r="62" spans="1:6" ht="38.25" x14ac:dyDescent="0.25">
      <c r="A62" s="4">
        <v>60</v>
      </c>
      <c r="B62" s="5" t="s">
        <v>119</v>
      </c>
      <c r="C62" s="36" t="s">
        <v>271</v>
      </c>
      <c r="D62" s="5" t="s">
        <v>109</v>
      </c>
      <c r="E62" s="46">
        <v>38768</v>
      </c>
      <c r="F62" s="36">
        <v>1</v>
      </c>
    </row>
    <row r="63" spans="1:6" ht="38.25" x14ac:dyDescent="0.25">
      <c r="A63" s="8">
        <v>61</v>
      </c>
      <c r="B63" s="9" t="s">
        <v>119</v>
      </c>
      <c r="C63" s="37" t="s">
        <v>270</v>
      </c>
      <c r="D63" s="9" t="s">
        <v>110</v>
      </c>
      <c r="E63" s="49">
        <v>38057</v>
      </c>
      <c r="F63" s="37">
        <v>1</v>
      </c>
    </row>
    <row r="64" spans="1:6" ht="38.25" x14ac:dyDescent="0.25">
      <c r="A64" s="18">
        <v>62</v>
      </c>
      <c r="B64" s="19" t="s">
        <v>119</v>
      </c>
      <c r="C64" s="27" t="s">
        <v>270</v>
      </c>
      <c r="D64" s="19" t="s">
        <v>111</v>
      </c>
      <c r="E64" s="70">
        <v>38256</v>
      </c>
      <c r="F64" s="27">
        <v>1</v>
      </c>
    </row>
    <row r="65" spans="1:6" ht="38.25" x14ac:dyDescent="0.25">
      <c r="A65" s="18">
        <v>63</v>
      </c>
      <c r="B65" s="19" t="s">
        <v>119</v>
      </c>
      <c r="C65" s="27" t="s">
        <v>270</v>
      </c>
      <c r="D65" s="19" t="s">
        <v>112</v>
      </c>
      <c r="E65" s="70">
        <v>38735</v>
      </c>
      <c r="F65" s="27">
        <v>1</v>
      </c>
    </row>
    <row r="66" spans="1:6" ht="38.25" x14ac:dyDescent="0.25">
      <c r="A66" s="18">
        <v>64</v>
      </c>
      <c r="B66" s="19" t="s">
        <v>119</v>
      </c>
      <c r="C66" s="27" t="s">
        <v>270</v>
      </c>
      <c r="D66" s="19" t="s">
        <v>133</v>
      </c>
      <c r="E66" s="70">
        <v>38831</v>
      </c>
      <c r="F66" s="27">
        <v>1</v>
      </c>
    </row>
    <row r="67" spans="1:6" ht="38.25" x14ac:dyDescent="0.25">
      <c r="A67" s="18">
        <v>65</v>
      </c>
      <c r="B67" s="19" t="s">
        <v>119</v>
      </c>
      <c r="C67" s="27" t="s">
        <v>270</v>
      </c>
      <c r="D67" s="19" t="s">
        <v>113</v>
      </c>
      <c r="E67" s="70">
        <v>38158</v>
      </c>
      <c r="F67" s="27">
        <v>1</v>
      </c>
    </row>
    <row r="68" spans="1:6" ht="25.5" x14ac:dyDescent="0.25">
      <c r="A68" s="8">
        <v>66</v>
      </c>
      <c r="B68" s="9" t="s">
        <v>21</v>
      </c>
      <c r="C68" s="37" t="s">
        <v>270</v>
      </c>
      <c r="D68" s="23" t="s">
        <v>17</v>
      </c>
      <c r="E68" s="55">
        <v>37976</v>
      </c>
      <c r="F68" s="37">
        <v>2</v>
      </c>
    </row>
    <row r="69" spans="1:6" ht="25.5" x14ac:dyDescent="0.25">
      <c r="A69" s="14">
        <v>67</v>
      </c>
      <c r="B69" s="15" t="s">
        <v>21</v>
      </c>
      <c r="C69" s="39" t="s">
        <v>270</v>
      </c>
      <c r="D69" s="15" t="s">
        <v>276</v>
      </c>
      <c r="E69" s="69">
        <v>38260</v>
      </c>
      <c r="F69" s="39">
        <v>2</v>
      </c>
    </row>
    <row r="70" spans="1:6" ht="25.5" x14ac:dyDescent="0.25">
      <c r="A70" s="14">
        <v>68</v>
      </c>
      <c r="B70" s="15" t="s">
        <v>21</v>
      </c>
      <c r="C70" s="39" t="s">
        <v>270</v>
      </c>
      <c r="D70" s="15" t="s">
        <v>18</v>
      </c>
      <c r="E70" s="69">
        <v>37963</v>
      </c>
      <c r="F70" s="39">
        <v>2</v>
      </c>
    </row>
    <row r="71" spans="1:6" ht="25.5" x14ac:dyDescent="0.25">
      <c r="A71" s="14">
        <v>69</v>
      </c>
      <c r="B71" s="15" t="s">
        <v>21</v>
      </c>
      <c r="C71" s="39" t="s">
        <v>270</v>
      </c>
      <c r="D71" s="15" t="s">
        <v>19</v>
      </c>
      <c r="E71" s="69">
        <v>38655</v>
      </c>
      <c r="F71" s="39">
        <v>2</v>
      </c>
    </row>
    <row r="72" spans="1:6" ht="25.5" x14ac:dyDescent="0.25">
      <c r="A72" s="14">
        <v>70</v>
      </c>
      <c r="B72" s="15" t="s">
        <v>21</v>
      </c>
      <c r="C72" s="39" t="s">
        <v>270</v>
      </c>
      <c r="D72" s="15" t="s">
        <v>20</v>
      </c>
      <c r="E72" s="69">
        <v>38482</v>
      </c>
      <c r="F72" s="39">
        <v>2</v>
      </c>
    </row>
    <row r="73" spans="1:6" ht="25.5" x14ac:dyDescent="0.25">
      <c r="A73" s="8">
        <v>71</v>
      </c>
      <c r="B73" s="9" t="s">
        <v>7</v>
      </c>
      <c r="C73" s="37" t="s">
        <v>270</v>
      </c>
      <c r="D73" s="23" t="s">
        <v>13</v>
      </c>
      <c r="E73" s="55">
        <v>37820</v>
      </c>
      <c r="F73" s="37">
        <v>2</v>
      </c>
    </row>
    <row r="74" spans="1:6" ht="25.5" x14ac:dyDescent="0.25">
      <c r="A74" s="18">
        <v>72</v>
      </c>
      <c r="B74" s="19" t="s">
        <v>7</v>
      </c>
      <c r="C74" s="27" t="s">
        <v>270</v>
      </c>
      <c r="D74" s="19" t="s">
        <v>14</v>
      </c>
      <c r="E74" s="54">
        <v>37813</v>
      </c>
      <c r="F74" s="27">
        <v>2</v>
      </c>
    </row>
    <row r="75" spans="1:6" ht="25.5" x14ac:dyDescent="0.25">
      <c r="A75" s="18">
        <v>73</v>
      </c>
      <c r="B75" s="19" t="s">
        <v>7</v>
      </c>
      <c r="C75" s="27" t="s">
        <v>270</v>
      </c>
      <c r="D75" s="19" t="s">
        <v>15</v>
      </c>
      <c r="E75" s="54">
        <v>37714</v>
      </c>
      <c r="F75" s="27">
        <v>2</v>
      </c>
    </row>
    <row r="76" spans="1:6" ht="25.5" x14ac:dyDescent="0.25">
      <c r="A76" s="18">
        <v>74</v>
      </c>
      <c r="B76" s="19" t="s">
        <v>7</v>
      </c>
      <c r="C76" s="27" t="s">
        <v>270</v>
      </c>
      <c r="D76" s="19" t="s">
        <v>16</v>
      </c>
      <c r="E76" s="54">
        <v>37792</v>
      </c>
      <c r="F76" s="27">
        <v>2</v>
      </c>
    </row>
    <row r="77" spans="1:6" ht="25.5" x14ac:dyDescent="0.25">
      <c r="A77" s="18">
        <v>75</v>
      </c>
      <c r="B77" s="19" t="s">
        <v>7</v>
      </c>
      <c r="C77" s="27" t="s">
        <v>270</v>
      </c>
      <c r="D77" s="19" t="s">
        <v>285</v>
      </c>
      <c r="E77" s="70">
        <v>39094</v>
      </c>
      <c r="F77" s="27">
        <v>2</v>
      </c>
    </row>
    <row r="78" spans="1:6" ht="25.5" x14ac:dyDescent="0.25">
      <c r="A78" s="8">
        <v>76</v>
      </c>
      <c r="B78" s="9" t="s">
        <v>138</v>
      </c>
      <c r="C78" s="37" t="s">
        <v>270</v>
      </c>
      <c r="D78" s="23" t="s">
        <v>31</v>
      </c>
      <c r="E78" s="55">
        <v>38121</v>
      </c>
      <c r="F78" s="37">
        <v>2</v>
      </c>
    </row>
    <row r="79" spans="1:6" ht="25.5" x14ac:dyDescent="0.25">
      <c r="A79" s="14">
        <v>77</v>
      </c>
      <c r="B79" s="7" t="s">
        <v>138</v>
      </c>
      <c r="C79" s="38" t="s">
        <v>270</v>
      </c>
      <c r="D79" s="7" t="s">
        <v>32</v>
      </c>
      <c r="E79" s="53">
        <v>38114</v>
      </c>
      <c r="F79" s="38">
        <v>2</v>
      </c>
    </row>
    <row r="80" spans="1:6" ht="25.5" x14ac:dyDescent="0.25">
      <c r="A80" s="14">
        <v>78</v>
      </c>
      <c r="B80" s="7" t="s">
        <v>138</v>
      </c>
      <c r="C80" s="38" t="s">
        <v>270</v>
      </c>
      <c r="D80" s="7" t="s">
        <v>33</v>
      </c>
      <c r="E80" s="53">
        <v>38052</v>
      </c>
      <c r="F80" s="38">
        <v>2</v>
      </c>
    </row>
    <row r="81" spans="1:6" ht="25.5" x14ac:dyDescent="0.25">
      <c r="A81" s="14">
        <v>79</v>
      </c>
      <c r="B81" s="7" t="s">
        <v>138</v>
      </c>
      <c r="C81" s="38" t="s">
        <v>270</v>
      </c>
      <c r="D81" s="7" t="s">
        <v>34</v>
      </c>
      <c r="E81" s="53">
        <v>37944</v>
      </c>
      <c r="F81" s="38">
        <v>2</v>
      </c>
    </row>
    <row r="82" spans="1:6" ht="25.5" x14ac:dyDescent="0.25">
      <c r="A82" s="14">
        <v>80</v>
      </c>
      <c r="B82" s="7" t="s">
        <v>138</v>
      </c>
      <c r="C82" s="38" t="s">
        <v>270</v>
      </c>
      <c r="D82" s="7" t="s">
        <v>134</v>
      </c>
      <c r="E82" s="53">
        <v>38031</v>
      </c>
      <c r="F82" s="38">
        <v>2</v>
      </c>
    </row>
    <row r="83" spans="1:6" ht="25.5" x14ac:dyDescent="0.25">
      <c r="A83" s="32">
        <v>81</v>
      </c>
      <c r="B83" s="5" t="s">
        <v>105</v>
      </c>
      <c r="C83" s="36" t="s">
        <v>270</v>
      </c>
      <c r="D83" s="13" t="s">
        <v>86</v>
      </c>
      <c r="E83" s="59">
        <v>38541</v>
      </c>
      <c r="F83" s="36">
        <v>1</v>
      </c>
    </row>
    <row r="84" spans="1:6" ht="25.5" x14ac:dyDescent="0.25">
      <c r="A84" s="8">
        <v>82</v>
      </c>
      <c r="B84" s="9" t="s">
        <v>105</v>
      </c>
      <c r="C84" s="37" t="s">
        <v>270</v>
      </c>
      <c r="D84" s="24" t="s">
        <v>87</v>
      </c>
      <c r="E84" s="71">
        <v>38345</v>
      </c>
      <c r="F84" s="37">
        <v>1</v>
      </c>
    </row>
    <row r="85" spans="1:6" ht="25.5" x14ac:dyDescent="0.25">
      <c r="A85" s="32">
        <v>83</v>
      </c>
      <c r="B85" s="5" t="s">
        <v>105</v>
      </c>
      <c r="C85" s="36" t="s">
        <v>270</v>
      </c>
      <c r="D85" s="13" t="s">
        <v>88</v>
      </c>
      <c r="E85" s="59">
        <v>38474</v>
      </c>
      <c r="F85" s="36">
        <v>1</v>
      </c>
    </row>
    <row r="86" spans="1:6" ht="25.5" x14ac:dyDescent="0.25">
      <c r="A86" s="32">
        <v>84</v>
      </c>
      <c r="B86" s="5" t="s">
        <v>105</v>
      </c>
      <c r="C86" s="36" t="s">
        <v>270</v>
      </c>
      <c r="D86" s="13" t="s">
        <v>135</v>
      </c>
      <c r="E86" s="59">
        <v>38369</v>
      </c>
      <c r="F86" s="36">
        <v>1</v>
      </c>
    </row>
    <row r="87" spans="1:6" ht="25.5" x14ac:dyDescent="0.25">
      <c r="A87" s="32">
        <v>85</v>
      </c>
      <c r="B87" s="5" t="s">
        <v>105</v>
      </c>
      <c r="C87" s="36" t="s">
        <v>270</v>
      </c>
      <c r="D87" s="13" t="s">
        <v>89</v>
      </c>
      <c r="E87" s="59">
        <v>38555</v>
      </c>
      <c r="F87" s="36">
        <v>1</v>
      </c>
    </row>
    <row r="88" spans="1:6" ht="25.5" x14ac:dyDescent="0.25">
      <c r="A88" s="8">
        <v>86</v>
      </c>
      <c r="B88" s="9" t="s">
        <v>105</v>
      </c>
      <c r="C88" s="37" t="s">
        <v>270</v>
      </c>
      <c r="D88" s="24" t="s">
        <v>90</v>
      </c>
      <c r="E88" s="71">
        <v>38643</v>
      </c>
      <c r="F88" s="37">
        <v>1</v>
      </c>
    </row>
    <row r="89" spans="1:6" ht="25.5" x14ac:dyDescent="0.25">
      <c r="A89" s="18">
        <v>87</v>
      </c>
      <c r="B89" s="19" t="s">
        <v>105</v>
      </c>
      <c r="C89" s="27" t="s">
        <v>270</v>
      </c>
      <c r="D89" s="25" t="s">
        <v>91</v>
      </c>
      <c r="E89" s="62">
        <v>38825</v>
      </c>
      <c r="F89" s="27">
        <v>1</v>
      </c>
    </row>
    <row r="90" spans="1:6" ht="25.5" x14ac:dyDescent="0.25">
      <c r="A90" s="18">
        <v>88</v>
      </c>
      <c r="B90" s="19" t="s">
        <v>105</v>
      </c>
      <c r="C90" s="27" t="s">
        <v>270</v>
      </c>
      <c r="D90" s="25" t="s">
        <v>92</v>
      </c>
      <c r="E90" s="62">
        <v>38815</v>
      </c>
      <c r="F90" s="27">
        <v>1</v>
      </c>
    </row>
    <row r="91" spans="1:6" ht="25.5" x14ac:dyDescent="0.25">
      <c r="A91" s="18">
        <v>89</v>
      </c>
      <c r="B91" s="19" t="s">
        <v>105</v>
      </c>
      <c r="C91" s="27" t="s">
        <v>270</v>
      </c>
      <c r="D91" s="25" t="s">
        <v>93</v>
      </c>
      <c r="E91" s="62">
        <v>38702</v>
      </c>
      <c r="F91" s="27">
        <v>1</v>
      </c>
    </row>
    <row r="92" spans="1:6" ht="25.5" x14ac:dyDescent="0.25">
      <c r="A92" s="18">
        <v>90</v>
      </c>
      <c r="B92" s="19" t="s">
        <v>105</v>
      </c>
      <c r="C92" s="27" t="s">
        <v>270</v>
      </c>
      <c r="D92" s="25" t="s">
        <v>94</v>
      </c>
      <c r="E92" s="62">
        <v>38685</v>
      </c>
      <c r="F92" s="27">
        <v>1</v>
      </c>
    </row>
    <row r="93" spans="1:6" ht="25.5" x14ac:dyDescent="0.25">
      <c r="A93" s="14">
        <v>91</v>
      </c>
      <c r="B93" s="15" t="s">
        <v>105</v>
      </c>
      <c r="C93" s="39" t="s">
        <v>271</v>
      </c>
      <c r="D93" s="16" t="s">
        <v>100</v>
      </c>
      <c r="E93" s="47">
        <v>39002</v>
      </c>
      <c r="F93" s="39">
        <v>1</v>
      </c>
    </row>
    <row r="94" spans="1:6" ht="25.5" x14ac:dyDescent="0.25">
      <c r="A94" s="14">
        <v>92</v>
      </c>
      <c r="B94" s="15" t="s">
        <v>105</v>
      </c>
      <c r="C94" s="39" t="s">
        <v>271</v>
      </c>
      <c r="D94" s="16" t="s">
        <v>101</v>
      </c>
      <c r="E94" s="47">
        <v>38846</v>
      </c>
      <c r="F94" s="39">
        <v>1</v>
      </c>
    </row>
    <row r="95" spans="1:6" ht="25.5" x14ac:dyDescent="0.25">
      <c r="A95" s="14">
        <v>93</v>
      </c>
      <c r="B95" s="15" t="s">
        <v>105</v>
      </c>
      <c r="C95" s="39" t="s">
        <v>271</v>
      </c>
      <c r="D95" s="16" t="s">
        <v>102</v>
      </c>
      <c r="E95" s="47">
        <v>38908</v>
      </c>
      <c r="F95" s="39">
        <v>1</v>
      </c>
    </row>
    <row r="96" spans="1:6" ht="25.5" x14ac:dyDescent="0.25">
      <c r="A96" s="8">
        <v>94</v>
      </c>
      <c r="B96" s="9" t="s">
        <v>105</v>
      </c>
      <c r="C96" s="37" t="s">
        <v>271</v>
      </c>
      <c r="D96" s="24" t="s">
        <v>103</v>
      </c>
      <c r="E96" s="49">
        <v>38699</v>
      </c>
      <c r="F96" s="37">
        <v>1</v>
      </c>
    </row>
    <row r="97" spans="1:6" ht="25.5" x14ac:dyDescent="0.25">
      <c r="A97" s="14">
        <v>95</v>
      </c>
      <c r="B97" s="15" t="s">
        <v>105</v>
      </c>
      <c r="C97" s="39" t="s">
        <v>271</v>
      </c>
      <c r="D97" s="16" t="s">
        <v>104</v>
      </c>
      <c r="E97" s="47">
        <v>39027</v>
      </c>
      <c r="F97" s="39">
        <v>1</v>
      </c>
    </row>
    <row r="98" spans="1:6" ht="25.5" x14ac:dyDescent="0.25">
      <c r="A98" s="18">
        <v>96</v>
      </c>
      <c r="B98" s="19" t="s">
        <v>105</v>
      </c>
      <c r="C98" s="27" t="s">
        <v>270</v>
      </c>
      <c r="D98" s="25" t="s">
        <v>81</v>
      </c>
      <c r="E98" s="62">
        <v>38208</v>
      </c>
      <c r="F98" s="27">
        <v>1</v>
      </c>
    </row>
    <row r="99" spans="1:6" ht="25.5" x14ac:dyDescent="0.25">
      <c r="A99" s="18">
        <v>97</v>
      </c>
      <c r="B99" s="19" t="s">
        <v>105</v>
      </c>
      <c r="C99" s="27" t="s">
        <v>270</v>
      </c>
      <c r="D99" s="25" t="s">
        <v>82</v>
      </c>
      <c r="E99" s="62">
        <v>38076</v>
      </c>
      <c r="F99" s="27">
        <v>1</v>
      </c>
    </row>
    <row r="100" spans="1:6" ht="25.5" x14ac:dyDescent="0.25">
      <c r="A100" s="8">
        <v>98</v>
      </c>
      <c r="B100" s="9" t="s">
        <v>105</v>
      </c>
      <c r="C100" s="37" t="s">
        <v>270</v>
      </c>
      <c r="D100" s="24" t="s">
        <v>83</v>
      </c>
      <c r="E100" s="71">
        <v>38287</v>
      </c>
      <c r="F100" s="37">
        <v>1</v>
      </c>
    </row>
    <row r="101" spans="1:6" ht="25.5" x14ac:dyDescent="0.25">
      <c r="A101" s="18">
        <v>99</v>
      </c>
      <c r="B101" s="19" t="s">
        <v>105</v>
      </c>
      <c r="C101" s="27" t="s">
        <v>270</v>
      </c>
      <c r="D101" s="25" t="s">
        <v>84</v>
      </c>
      <c r="E101" s="62">
        <v>38126</v>
      </c>
      <c r="F101" s="27">
        <v>1</v>
      </c>
    </row>
    <row r="102" spans="1:6" ht="25.5" x14ac:dyDescent="0.25">
      <c r="A102" s="30">
        <v>100</v>
      </c>
      <c r="B102" s="19" t="s">
        <v>105</v>
      </c>
      <c r="C102" s="27" t="s">
        <v>270</v>
      </c>
      <c r="D102" s="25" t="s">
        <v>85</v>
      </c>
      <c r="E102" s="62">
        <v>37936</v>
      </c>
      <c r="F102" s="27">
        <v>1</v>
      </c>
    </row>
    <row r="103" spans="1:6" ht="25.5" x14ac:dyDescent="0.25">
      <c r="A103" s="8">
        <v>101</v>
      </c>
      <c r="B103" s="9" t="s">
        <v>7</v>
      </c>
      <c r="C103" s="37" t="s">
        <v>271</v>
      </c>
      <c r="D103" s="23" t="s">
        <v>8</v>
      </c>
      <c r="E103" s="49">
        <v>37702</v>
      </c>
      <c r="F103" s="37">
        <v>2</v>
      </c>
    </row>
    <row r="104" spans="1:6" ht="25.5" x14ac:dyDescent="0.25">
      <c r="A104" s="28">
        <v>102</v>
      </c>
      <c r="B104" s="7" t="s">
        <v>7</v>
      </c>
      <c r="C104" s="38" t="s">
        <v>271</v>
      </c>
      <c r="D104" s="7" t="s">
        <v>9</v>
      </c>
      <c r="E104" s="48">
        <v>37663</v>
      </c>
      <c r="F104" s="38">
        <v>2</v>
      </c>
    </row>
    <row r="105" spans="1:6" ht="25.5" x14ac:dyDescent="0.25">
      <c r="A105" s="6">
        <v>103</v>
      </c>
      <c r="B105" s="7" t="s">
        <v>7</v>
      </c>
      <c r="C105" s="38" t="s">
        <v>271</v>
      </c>
      <c r="D105" s="7" t="s">
        <v>10</v>
      </c>
      <c r="E105" s="48">
        <v>37726</v>
      </c>
      <c r="F105" s="38">
        <v>2</v>
      </c>
    </row>
    <row r="106" spans="1:6" ht="25.5" x14ac:dyDescent="0.25">
      <c r="A106" s="28">
        <v>104</v>
      </c>
      <c r="B106" s="7" t="s">
        <v>7</v>
      </c>
      <c r="C106" s="38" t="s">
        <v>271</v>
      </c>
      <c r="D106" s="7" t="s">
        <v>11</v>
      </c>
      <c r="E106" s="48">
        <v>37613</v>
      </c>
      <c r="F106" s="38">
        <v>2</v>
      </c>
    </row>
    <row r="107" spans="1:6" ht="25.5" x14ac:dyDescent="0.25">
      <c r="A107" s="6">
        <v>105</v>
      </c>
      <c r="B107" s="7" t="s">
        <v>7</v>
      </c>
      <c r="C107" s="38" t="s">
        <v>271</v>
      </c>
      <c r="D107" s="7" t="s">
        <v>12</v>
      </c>
      <c r="E107" s="48">
        <v>37662</v>
      </c>
      <c r="F107" s="38">
        <v>2</v>
      </c>
    </row>
    <row r="108" spans="1:6" ht="25.5" x14ac:dyDescent="0.25">
      <c r="A108" s="29">
        <v>106</v>
      </c>
      <c r="B108" s="9" t="s">
        <v>40</v>
      </c>
      <c r="C108" s="37" t="s">
        <v>270</v>
      </c>
      <c r="D108" s="23" t="s">
        <v>35</v>
      </c>
      <c r="E108" s="55">
        <v>37176</v>
      </c>
      <c r="F108" s="37">
        <v>2</v>
      </c>
    </row>
    <row r="109" spans="1:6" ht="25.5" x14ac:dyDescent="0.25">
      <c r="A109" s="18">
        <v>107</v>
      </c>
      <c r="B109" s="19" t="s">
        <v>40</v>
      </c>
      <c r="C109" s="27" t="s">
        <v>270</v>
      </c>
      <c r="D109" s="19" t="s">
        <v>38</v>
      </c>
      <c r="E109" s="54">
        <v>37583</v>
      </c>
      <c r="F109" s="27">
        <v>2</v>
      </c>
    </row>
    <row r="110" spans="1:6" ht="25.5" x14ac:dyDescent="0.25">
      <c r="A110" s="30">
        <v>108</v>
      </c>
      <c r="B110" s="19" t="s">
        <v>40</v>
      </c>
      <c r="C110" s="27" t="s">
        <v>270</v>
      </c>
      <c r="D110" s="19" t="s">
        <v>36</v>
      </c>
      <c r="E110" s="54">
        <v>37308</v>
      </c>
      <c r="F110" s="27">
        <v>2</v>
      </c>
    </row>
    <row r="111" spans="1:6" ht="25.5" x14ac:dyDescent="0.25">
      <c r="A111" s="18">
        <v>109</v>
      </c>
      <c r="B111" s="19" t="s">
        <v>40</v>
      </c>
      <c r="C111" s="27" t="s">
        <v>270</v>
      </c>
      <c r="D111" s="19" t="s">
        <v>39</v>
      </c>
      <c r="E111" s="54">
        <v>37804</v>
      </c>
      <c r="F111" s="27">
        <v>2</v>
      </c>
    </row>
    <row r="112" spans="1:6" ht="25.5" x14ac:dyDescent="0.25">
      <c r="A112" s="30">
        <v>110</v>
      </c>
      <c r="B112" s="19" t="s">
        <v>40</v>
      </c>
      <c r="C112" s="27" t="s">
        <v>270</v>
      </c>
      <c r="D112" s="19" t="s">
        <v>37</v>
      </c>
      <c r="E112" s="54">
        <v>37354</v>
      </c>
      <c r="F112" s="27">
        <v>2</v>
      </c>
    </row>
    <row r="113" spans="1:6" ht="25.5" x14ac:dyDescent="0.25">
      <c r="A113" s="8">
        <v>111</v>
      </c>
      <c r="B113" s="9" t="s">
        <v>40</v>
      </c>
      <c r="C113" s="37" t="s">
        <v>270</v>
      </c>
      <c r="D113" s="23" t="s">
        <v>41</v>
      </c>
      <c r="E113" s="72">
        <v>38371</v>
      </c>
      <c r="F113" s="37">
        <v>1</v>
      </c>
    </row>
    <row r="114" spans="1:6" ht="25.5" x14ac:dyDescent="0.25">
      <c r="A114" s="28">
        <v>112</v>
      </c>
      <c r="B114" s="7" t="s">
        <v>40</v>
      </c>
      <c r="C114" s="38" t="s">
        <v>270</v>
      </c>
      <c r="D114" s="7" t="s">
        <v>42</v>
      </c>
      <c r="E114" s="73">
        <v>38406</v>
      </c>
      <c r="F114" s="38">
        <v>1</v>
      </c>
    </row>
    <row r="115" spans="1:6" ht="25.5" x14ac:dyDescent="0.25">
      <c r="A115" s="6">
        <v>113</v>
      </c>
      <c r="B115" s="7" t="s">
        <v>40</v>
      </c>
      <c r="C115" s="38" t="s">
        <v>270</v>
      </c>
      <c r="D115" s="7" t="s">
        <v>43</v>
      </c>
      <c r="E115" s="73">
        <v>38334</v>
      </c>
      <c r="F115" s="38">
        <v>1</v>
      </c>
    </row>
    <row r="116" spans="1:6" ht="25.5" x14ac:dyDescent="0.25">
      <c r="A116" s="28">
        <v>114</v>
      </c>
      <c r="B116" s="7" t="s">
        <v>40</v>
      </c>
      <c r="C116" s="38" t="s">
        <v>270</v>
      </c>
      <c r="D116" s="7" t="s">
        <v>44</v>
      </c>
      <c r="E116" s="73">
        <v>38270</v>
      </c>
      <c r="F116" s="38">
        <v>1</v>
      </c>
    </row>
    <row r="117" spans="1:6" ht="25.5" x14ac:dyDescent="0.25">
      <c r="A117" s="6">
        <v>115</v>
      </c>
      <c r="B117" s="7" t="s">
        <v>40</v>
      </c>
      <c r="C117" s="38" t="s">
        <v>270</v>
      </c>
      <c r="D117" s="7" t="s">
        <v>45</v>
      </c>
      <c r="E117" s="73">
        <v>38874</v>
      </c>
      <c r="F117" s="38">
        <v>1</v>
      </c>
    </row>
    <row r="118" spans="1:6" ht="25.5" x14ac:dyDescent="0.25">
      <c r="A118" s="28">
        <v>116</v>
      </c>
      <c r="B118" s="15" t="s">
        <v>40</v>
      </c>
      <c r="C118" s="39" t="s">
        <v>271</v>
      </c>
      <c r="D118" s="15" t="s">
        <v>46</v>
      </c>
      <c r="E118" s="69">
        <v>37234</v>
      </c>
      <c r="F118" s="39">
        <v>2</v>
      </c>
    </row>
    <row r="119" spans="1:6" ht="25.5" x14ac:dyDescent="0.25">
      <c r="A119" s="8">
        <v>117</v>
      </c>
      <c r="B119" s="9" t="s">
        <v>40</v>
      </c>
      <c r="C119" s="37" t="s">
        <v>271</v>
      </c>
      <c r="D119" s="23" t="s">
        <v>47</v>
      </c>
      <c r="E119" s="55">
        <v>37415</v>
      </c>
      <c r="F119" s="37">
        <v>2</v>
      </c>
    </row>
    <row r="120" spans="1:6" ht="25.5" x14ac:dyDescent="0.25">
      <c r="A120" s="33">
        <v>118</v>
      </c>
      <c r="B120" s="15" t="s">
        <v>40</v>
      </c>
      <c r="C120" s="39" t="s">
        <v>271</v>
      </c>
      <c r="D120" s="15" t="s">
        <v>48</v>
      </c>
      <c r="E120" s="69">
        <v>37334</v>
      </c>
      <c r="F120" s="39">
        <v>2</v>
      </c>
    </row>
    <row r="121" spans="1:6" ht="25.5" x14ac:dyDescent="0.25">
      <c r="A121" s="4">
        <v>119</v>
      </c>
      <c r="B121" s="15" t="s">
        <v>40</v>
      </c>
      <c r="C121" s="39" t="s">
        <v>271</v>
      </c>
      <c r="D121" s="15" t="s">
        <v>49</v>
      </c>
      <c r="E121" s="69">
        <v>37118</v>
      </c>
      <c r="F121" s="39">
        <v>2</v>
      </c>
    </row>
    <row r="122" spans="1:6" ht="25.5" x14ac:dyDescent="0.25">
      <c r="A122" s="33">
        <v>120</v>
      </c>
      <c r="B122" s="15" t="s">
        <v>40</v>
      </c>
      <c r="C122" s="39" t="s">
        <v>271</v>
      </c>
      <c r="D122" s="15" t="s">
        <v>50</v>
      </c>
      <c r="E122" s="69">
        <v>36964</v>
      </c>
      <c r="F122" s="39">
        <v>2</v>
      </c>
    </row>
    <row r="123" spans="1:6" ht="51" x14ac:dyDescent="0.25">
      <c r="A123" s="18">
        <v>121</v>
      </c>
      <c r="B123" s="19" t="s">
        <v>4</v>
      </c>
      <c r="C123" s="27" t="s">
        <v>270</v>
      </c>
      <c r="D123" s="19" t="s">
        <v>0</v>
      </c>
      <c r="E123" s="54">
        <v>38459</v>
      </c>
      <c r="F123" s="27">
        <v>2</v>
      </c>
    </row>
    <row r="124" spans="1:6" ht="51" x14ac:dyDescent="0.25">
      <c r="A124" s="29">
        <v>122</v>
      </c>
      <c r="B124" s="9" t="s">
        <v>4</v>
      </c>
      <c r="C124" s="37" t="s">
        <v>270</v>
      </c>
      <c r="D124" s="23" t="s">
        <v>1</v>
      </c>
      <c r="E124" s="55">
        <v>37937</v>
      </c>
      <c r="F124" s="37">
        <v>2</v>
      </c>
    </row>
    <row r="125" spans="1:6" ht="51" x14ac:dyDescent="0.25">
      <c r="A125" s="18">
        <v>123</v>
      </c>
      <c r="B125" s="19" t="s">
        <v>4</v>
      </c>
      <c r="C125" s="27" t="s">
        <v>270</v>
      </c>
      <c r="D125" s="19" t="s">
        <v>2</v>
      </c>
      <c r="E125" s="54">
        <v>38061</v>
      </c>
      <c r="F125" s="27">
        <v>2</v>
      </c>
    </row>
    <row r="126" spans="1:6" ht="51" x14ac:dyDescent="0.25">
      <c r="A126" s="30">
        <v>124</v>
      </c>
      <c r="B126" s="19" t="s">
        <v>4</v>
      </c>
      <c r="C126" s="27" t="s">
        <v>270</v>
      </c>
      <c r="D126" s="19" t="s">
        <v>3</v>
      </c>
      <c r="E126" s="54">
        <v>38543</v>
      </c>
      <c r="F126" s="27">
        <v>2</v>
      </c>
    </row>
    <row r="127" spans="1:6" ht="51" x14ac:dyDescent="0.25">
      <c r="A127" s="18">
        <v>125</v>
      </c>
      <c r="B127" s="19" t="s">
        <v>4</v>
      </c>
      <c r="C127" s="27" t="s">
        <v>270</v>
      </c>
      <c r="D127" s="19" t="s">
        <v>275</v>
      </c>
      <c r="E127" s="70">
        <v>37831</v>
      </c>
      <c r="F127" s="27">
        <v>2</v>
      </c>
    </row>
    <row r="128" spans="1:6" ht="25.5" x14ac:dyDescent="0.25">
      <c r="A128" s="29">
        <v>126</v>
      </c>
      <c r="B128" s="9" t="s">
        <v>59</v>
      </c>
      <c r="C128" s="37" t="s">
        <v>270</v>
      </c>
      <c r="D128" s="23" t="s">
        <v>51</v>
      </c>
      <c r="E128" s="49">
        <v>37452</v>
      </c>
      <c r="F128" s="37">
        <v>2</v>
      </c>
    </row>
    <row r="129" spans="1:6" ht="25.5" x14ac:dyDescent="0.25">
      <c r="A129" s="6">
        <v>127</v>
      </c>
      <c r="B129" s="7" t="s">
        <v>59</v>
      </c>
      <c r="C129" s="38" t="s">
        <v>270</v>
      </c>
      <c r="D129" s="7" t="s">
        <v>52</v>
      </c>
      <c r="E129" s="48">
        <v>37543</v>
      </c>
      <c r="F129" s="38">
        <v>2</v>
      </c>
    </row>
    <row r="130" spans="1:6" ht="25.5" x14ac:dyDescent="0.25">
      <c r="A130" s="28">
        <v>128</v>
      </c>
      <c r="B130" s="7" t="s">
        <v>59</v>
      </c>
      <c r="C130" s="38" t="s">
        <v>270</v>
      </c>
      <c r="D130" s="7" t="s">
        <v>53</v>
      </c>
      <c r="E130" s="48">
        <v>37445</v>
      </c>
      <c r="F130" s="38">
        <v>2</v>
      </c>
    </row>
    <row r="131" spans="1:6" ht="25.5" x14ac:dyDescent="0.25">
      <c r="A131" s="6">
        <v>129</v>
      </c>
      <c r="B131" s="7" t="s">
        <v>59</v>
      </c>
      <c r="C131" s="38" t="s">
        <v>270</v>
      </c>
      <c r="D131" s="7" t="s">
        <v>136</v>
      </c>
      <c r="E131" s="48">
        <v>37663</v>
      </c>
      <c r="F131" s="38">
        <v>2</v>
      </c>
    </row>
    <row r="132" spans="1:6" ht="25.5" x14ac:dyDescent="0.25">
      <c r="A132" s="28">
        <v>130</v>
      </c>
      <c r="B132" s="7" t="s">
        <v>59</v>
      </c>
      <c r="C132" s="38" t="s">
        <v>270</v>
      </c>
      <c r="D132" s="7" t="s">
        <v>54</v>
      </c>
      <c r="E132" s="48">
        <v>37706</v>
      </c>
      <c r="F132" s="38">
        <v>2</v>
      </c>
    </row>
    <row r="133" spans="1:6" ht="25.5" x14ac:dyDescent="0.25">
      <c r="A133" s="18">
        <v>131</v>
      </c>
      <c r="B133" s="19" t="s">
        <v>59</v>
      </c>
      <c r="C133" s="27" t="s">
        <v>270</v>
      </c>
      <c r="D133" s="19" t="s">
        <v>55</v>
      </c>
      <c r="E133" s="70">
        <v>38149</v>
      </c>
      <c r="F133" s="27">
        <v>1</v>
      </c>
    </row>
    <row r="134" spans="1:6" ht="25.5" x14ac:dyDescent="0.25">
      <c r="A134" s="30">
        <v>132</v>
      </c>
      <c r="B134" s="19" t="s">
        <v>59</v>
      </c>
      <c r="C134" s="27" t="s">
        <v>270</v>
      </c>
      <c r="D134" s="19" t="s">
        <v>56</v>
      </c>
      <c r="E134" s="70">
        <v>38175</v>
      </c>
      <c r="F134" s="27">
        <v>1</v>
      </c>
    </row>
    <row r="135" spans="1:6" ht="25.5" x14ac:dyDescent="0.25">
      <c r="A135" s="8">
        <v>133</v>
      </c>
      <c r="B135" s="9" t="s">
        <v>59</v>
      </c>
      <c r="C135" s="37" t="s">
        <v>270</v>
      </c>
      <c r="D135" s="23" t="s">
        <v>57</v>
      </c>
      <c r="E135" s="49">
        <v>37987</v>
      </c>
      <c r="F135" s="37">
        <v>1</v>
      </c>
    </row>
    <row r="136" spans="1:6" ht="25.5" x14ac:dyDescent="0.25">
      <c r="A136" s="30">
        <v>134</v>
      </c>
      <c r="B136" s="19" t="s">
        <v>59</v>
      </c>
      <c r="C136" s="27" t="s">
        <v>270</v>
      </c>
      <c r="D136" s="19" t="s">
        <v>58</v>
      </c>
      <c r="E136" s="70">
        <v>38311</v>
      </c>
      <c r="F136" s="27">
        <v>1</v>
      </c>
    </row>
    <row r="137" spans="1:6" ht="25.5" x14ac:dyDescent="0.25">
      <c r="A137" s="18">
        <v>135</v>
      </c>
      <c r="B137" s="19" t="s">
        <v>59</v>
      </c>
      <c r="C137" s="27" t="s">
        <v>270</v>
      </c>
      <c r="D137" s="19" t="s">
        <v>282</v>
      </c>
      <c r="E137" s="27" t="s">
        <v>283</v>
      </c>
      <c r="F137" s="27">
        <v>1</v>
      </c>
    </row>
    <row r="138" spans="1:6" ht="25.5" x14ac:dyDescent="0.25">
      <c r="A138" s="29">
        <v>136</v>
      </c>
      <c r="B138" s="9" t="s">
        <v>139</v>
      </c>
      <c r="C138" s="37" t="s">
        <v>270</v>
      </c>
      <c r="D138" s="23" t="s">
        <v>277</v>
      </c>
      <c r="E138" s="49">
        <v>37545</v>
      </c>
      <c r="F138" s="37">
        <v>2</v>
      </c>
    </row>
    <row r="139" spans="1:6" ht="25.5" x14ac:dyDescent="0.25">
      <c r="A139" s="14">
        <v>137</v>
      </c>
      <c r="B139" s="15" t="s">
        <v>139</v>
      </c>
      <c r="C139" s="39" t="s">
        <v>270</v>
      </c>
      <c r="D139" s="15" t="s">
        <v>278</v>
      </c>
      <c r="E139" s="47">
        <v>37543</v>
      </c>
      <c r="F139" s="39">
        <v>2</v>
      </c>
    </row>
    <row r="140" spans="1:6" ht="25.5" x14ac:dyDescent="0.25">
      <c r="A140" s="34">
        <v>138</v>
      </c>
      <c r="B140" s="15" t="s">
        <v>139</v>
      </c>
      <c r="C140" s="39" t="s">
        <v>270</v>
      </c>
      <c r="D140" s="15" t="s">
        <v>281</v>
      </c>
      <c r="E140" s="47">
        <v>37469</v>
      </c>
      <c r="F140" s="39">
        <v>2</v>
      </c>
    </row>
    <row r="141" spans="1:6" ht="25.5" x14ac:dyDescent="0.25">
      <c r="A141" s="14">
        <v>139</v>
      </c>
      <c r="B141" s="15" t="s">
        <v>139</v>
      </c>
      <c r="C141" s="39" t="s">
        <v>270</v>
      </c>
      <c r="D141" s="15" t="s">
        <v>279</v>
      </c>
      <c r="E141" s="47">
        <v>37432</v>
      </c>
      <c r="F141" s="39">
        <v>2</v>
      </c>
    </row>
    <row r="142" spans="1:6" ht="25.5" x14ac:dyDescent="0.25">
      <c r="A142" s="14">
        <v>140</v>
      </c>
      <c r="B142" s="15" t="s">
        <v>139</v>
      </c>
      <c r="C142" s="39" t="s">
        <v>270</v>
      </c>
      <c r="D142" s="15" t="s">
        <v>280</v>
      </c>
      <c r="E142" s="47">
        <v>37856</v>
      </c>
      <c r="F142" s="39">
        <v>2</v>
      </c>
    </row>
    <row r="143" spans="1:6" ht="25.5" x14ac:dyDescent="0.25">
      <c r="A143" s="18">
        <v>141</v>
      </c>
      <c r="B143" s="25" t="s">
        <v>7</v>
      </c>
      <c r="C143" s="27" t="s">
        <v>270</v>
      </c>
      <c r="D143" s="26" t="s">
        <v>263</v>
      </c>
      <c r="E143" s="44">
        <v>37467</v>
      </c>
      <c r="F143" s="27">
        <v>2</v>
      </c>
    </row>
    <row r="144" spans="1:6" ht="25.5" x14ac:dyDescent="0.25">
      <c r="A144" s="18">
        <v>142</v>
      </c>
      <c r="B144" s="25" t="s">
        <v>7</v>
      </c>
      <c r="C144" s="27" t="s">
        <v>270</v>
      </c>
      <c r="D144" s="26" t="s">
        <v>264</v>
      </c>
      <c r="E144" s="44">
        <v>37414</v>
      </c>
      <c r="F144" s="27">
        <v>2</v>
      </c>
    </row>
    <row r="145" spans="1:6" ht="25.5" x14ac:dyDescent="0.25">
      <c r="A145" s="8">
        <v>143</v>
      </c>
      <c r="B145" s="31" t="s">
        <v>7</v>
      </c>
      <c r="C145" s="37" t="s">
        <v>270</v>
      </c>
      <c r="D145" s="22" t="s">
        <v>265</v>
      </c>
      <c r="E145" s="42">
        <v>37317</v>
      </c>
      <c r="F145" s="37">
        <v>2</v>
      </c>
    </row>
    <row r="146" spans="1:6" ht="25.5" x14ac:dyDescent="0.25">
      <c r="A146" s="18">
        <v>144</v>
      </c>
      <c r="B146" s="25" t="s">
        <v>7</v>
      </c>
      <c r="C146" s="27" t="s">
        <v>270</v>
      </c>
      <c r="D146" s="26" t="s">
        <v>266</v>
      </c>
      <c r="E146" s="20" t="s">
        <v>284</v>
      </c>
      <c r="F146" s="27">
        <v>2</v>
      </c>
    </row>
    <row r="147" spans="1:6" ht="25.5" x14ac:dyDescent="0.25">
      <c r="A147" s="18">
        <v>145</v>
      </c>
      <c r="B147" s="25" t="s">
        <v>7</v>
      </c>
      <c r="C147" s="27" t="s">
        <v>270</v>
      </c>
      <c r="D147" s="26" t="s">
        <v>267</v>
      </c>
      <c r="E147" s="20" t="s">
        <v>284</v>
      </c>
      <c r="F147" s="27">
        <v>2</v>
      </c>
    </row>
  </sheetData>
  <autoFilter ref="A1:F147"/>
  <mergeCells count="6">
    <mergeCell ref="A1:A2"/>
    <mergeCell ref="B1:B2"/>
    <mergeCell ref="D1:D2"/>
    <mergeCell ref="C1:C2"/>
    <mergeCell ref="F1:F2"/>
    <mergeCell ref="E1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opLeftCell="A10" zoomScale="70" zoomScaleNormal="70" workbookViewId="0">
      <selection activeCell="AA4" sqref="AA4:AA8"/>
    </sheetView>
  </sheetViews>
  <sheetFormatPr defaultColWidth="8.85546875" defaultRowHeight="12.75" x14ac:dyDescent="0.25"/>
  <cols>
    <col min="1" max="1" width="9.5703125" style="2" customWidth="1"/>
    <col min="2" max="2" width="23.85546875" style="1" customWidth="1"/>
    <col min="3" max="3" width="6.140625" style="35" customWidth="1"/>
    <col min="4" max="4" width="34.140625" style="1" customWidth="1"/>
    <col min="5" max="5" width="13.42578125" style="35" customWidth="1"/>
    <col min="6" max="6" width="8.5703125" style="35" customWidth="1"/>
    <col min="7" max="7" width="6.5703125" style="35" customWidth="1"/>
    <col min="8" max="8" width="6.140625" style="35" bestFit="1" customWidth="1"/>
    <col min="9" max="9" width="7.28515625" style="35" customWidth="1"/>
    <col min="10" max="10" width="6.140625" style="35" bestFit="1" customWidth="1"/>
    <col min="11" max="11" width="10.140625" style="35" customWidth="1"/>
    <col min="12" max="12" width="6.140625" style="35" bestFit="1" customWidth="1"/>
    <col min="13" max="13" width="7.28515625" style="35" customWidth="1"/>
    <col min="14" max="14" width="7.28515625" style="81" customWidth="1"/>
    <col min="15" max="15" width="9.42578125" style="35" customWidth="1"/>
    <col min="16" max="16" width="10" style="81" customWidth="1"/>
    <col min="17" max="17" width="16.5703125" style="3" customWidth="1"/>
    <col min="18" max="18" width="6.140625" style="35" bestFit="1" customWidth="1"/>
    <col min="19" max="19" width="13.85546875" style="3" customWidth="1"/>
    <col min="20" max="20" width="6.140625" style="3" bestFit="1" customWidth="1"/>
    <col min="21" max="21" width="13.85546875" style="3" customWidth="1"/>
    <col min="22" max="23" width="8.85546875" style="3"/>
    <col min="24" max="24" width="8.85546875" style="75"/>
    <col min="25" max="25" width="8.85546875" style="3"/>
    <col min="26" max="26" width="8.85546875" style="75"/>
    <col min="27" max="28" width="8.85546875" style="3"/>
    <col min="29" max="16384" width="8.85546875" style="1"/>
  </cols>
  <sheetData>
    <row r="1" spans="1:28" ht="56.25" customHeight="1" x14ac:dyDescent="0.25">
      <c r="C1" s="121" t="s">
        <v>296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36.75" customHeight="1" x14ac:dyDescent="0.25">
      <c r="A2" s="134" t="s">
        <v>120</v>
      </c>
      <c r="B2" s="134" t="s">
        <v>5</v>
      </c>
      <c r="C2" s="132" t="s">
        <v>269</v>
      </c>
      <c r="D2" s="132" t="s">
        <v>6</v>
      </c>
      <c r="E2" s="132" t="s">
        <v>273</v>
      </c>
      <c r="F2" s="132" t="s">
        <v>274</v>
      </c>
      <c r="G2" s="129" t="s">
        <v>143</v>
      </c>
      <c r="H2" s="130"/>
      <c r="I2" s="130"/>
      <c r="J2" s="130"/>
      <c r="K2" s="130"/>
      <c r="L2" s="131"/>
      <c r="M2" s="132" t="s">
        <v>291</v>
      </c>
      <c r="N2" s="132" t="s">
        <v>292</v>
      </c>
      <c r="O2" s="132" t="s">
        <v>293</v>
      </c>
      <c r="P2" s="132" t="s">
        <v>294</v>
      </c>
      <c r="Q2" s="133" t="s">
        <v>145</v>
      </c>
      <c r="R2" s="133"/>
      <c r="S2" s="133"/>
      <c r="T2" s="133"/>
      <c r="U2" s="133"/>
      <c r="V2" s="133"/>
      <c r="W2" s="105" t="s">
        <v>291</v>
      </c>
      <c r="X2" s="105" t="s">
        <v>292</v>
      </c>
      <c r="Y2" s="105" t="s">
        <v>293</v>
      </c>
      <c r="Z2" s="105" t="s">
        <v>294</v>
      </c>
      <c r="AA2" s="105" t="s">
        <v>291</v>
      </c>
      <c r="AB2" s="128" t="s">
        <v>295</v>
      </c>
    </row>
    <row r="3" spans="1:28" s="75" customFormat="1" ht="51" x14ac:dyDescent="0.25">
      <c r="A3" s="111"/>
      <c r="B3" s="111"/>
      <c r="C3" s="104"/>
      <c r="D3" s="104"/>
      <c r="E3" s="104"/>
      <c r="F3" s="104"/>
      <c r="G3" s="76" t="s">
        <v>141</v>
      </c>
      <c r="H3" s="74" t="s">
        <v>149</v>
      </c>
      <c r="I3" s="76" t="s">
        <v>142</v>
      </c>
      <c r="J3" s="74" t="s">
        <v>149</v>
      </c>
      <c r="K3" s="76" t="s">
        <v>144</v>
      </c>
      <c r="L3" s="76" t="s">
        <v>149</v>
      </c>
      <c r="M3" s="104"/>
      <c r="N3" s="104"/>
      <c r="O3" s="104"/>
      <c r="P3" s="104"/>
      <c r="Q3" s="74" t="s">
        <v>148</v>
      </c>
      <c r="R3" s="74" t="s">
        <v>149</v>
      </c>
      <c r="S3" s="74" t="s">
        <v>146</v>
      </c>
      <c r="T3" s="74" t="s">
        <v>149</v>
      </c>
      <c r="U3" s="74" t="s">
        <v>147</v>
      </c>
      <c r="V3" s="74" t="s">
        <v>149</v>
      </c>
      <c r="W3" s="105"/>
      <c r="X3" s="105"/>
      <c r="Y3" s="105"/>
      <c r="Z3" s="105"/>
      <c r="AA3" s="105"/>
      <c r="AB3" s="105"/>
    </row>
    <row r="4" spans="1:28" ht="25.5" x14ac:dyDescent="0.25">
      <c r="A4" s="82">
        <v>26</v>
      </c>
      <c r="B4" s="83" t="s">
        <v>60</v>
      </c>
      <c r="C4" s="84" t="s">
        <v>271</v>
      </c>
      <c r="D4" s="85" t="s">
        <v>71</v>
      </c>
      <c r="E4" s="86">
        <v>38381</v>
      </c>
      <c r="F4" s="84">
        <v>1</v>
      </c>
      <c r="G4" s="87">
        <v>9.1999999999999993</v>
      </c>
      <c r="H4" s="87">
        <v>58</v>
      </c>
      <c r="I4" s="87" t="s">
        <v>185</v>
      </c>
      <c r="J4" s="87">
        <v>38</v>
      </c>
      <c r="K4" s="87">
        <v>28</v>
      </c>
      <c r="L4" s="87">
        <v>58</v>
      </c>
      <c r="M4" s="87">
        <f>L4+J4+H4</f>
        <v>154</v>
      </c>
      <c r="N4" s="145">
        <v>3</v>
      </c>
      <c r="O4" s="122">
        <f>SUM(M4:M8)</f>
        <v>660</v>
      </c>
      <c r="P4" s="125">
        <v>1</v>
      </c>
      <c r="Q4" s="87">
        <v>6</v>
      </c>
      <c r="R4" s="87">
        <f t="shared" ref="R4:R13" si="0">Q4/2</f>
        <v>3</v>
      </c>
      <c r="S4" s="87">
        <v>36.450000000000003</v>
      </c>
      <c r="T4" s="87">
        <v>9</v>
      </c>
      <c r="U4" s="87">
        <v>38.4</v>
      </c>
      <c r="V4" s="87">
        <v>9</v>
      </c>
      <c r="W4" s="78">
        <f t="shared" ref="W4:W8" si="1">R4+T4+V4</f>
        <v>21</v>
      </c>
      <c r="X4" s="74">
        <v>5</v>
      </c>
      <c r="Y4" s="112">
        <f>SUM(W4:W8)</f>
        <v>115</v>
      </c>
      <c r="Z4" s="115">
        <v>1</v>
      </c>
      <c r="AA4" s="112">
        <f>O4+Y4</f>
        <v>775</v>
      </c>
      <c r="AB4" s="118">
        <v>1</v>
      </c>
    </row>
    <row r="5" spans="1:28" ht="25.5" x14ac:dyDescent="0.25">
      <c r="A5" s="82">
        <v>27</v>
      </c>
      <c r="B5" s="83" t="s">
        <v>60</v>
      </c>
      <c r="C5" s="84" t="s">
        <v>271</v>
      </c>
      <c r="D5" s="89" t="s">
        <v>72</v>
      </c>
      <c r="E5" s="86">
        <v>38015</v>
      </c>
      <c r="F5" s="84">
        <v>1</v>
      </c>
      <c r="G5" s="87">
        <v>8.9</v>
      </c>
      <c r="H5" s="87">
        <v>67</v>
      </c>
      <c r="I5" s="87" t="s">
        <v>170</v>
      </c>
      <c r="J5" s="87">
        <v>38</v>
      </c>
      <c r="K5" s="87">
        <v>28</v>
      </c>
      <c r="L5" s="87">
        <v>58</v>
      </c>
      <c r="M5" s="87">
        <f t="shared" ref="M5:M18" si="2">L5+J5+H5</f>
        <v>163</v>
      </c>
      <c r="N5" s="145">
        <v>1</v>
      </c>
      <c r="O5" s="123"/>
      <c r="P5" s="126"/>
      <c r="Q5" s="87">
        <v>17</v>
      </c>
      <c r="R5" s="87">
        <f t="shared" si="0"/>
        <v>8.5</v>
      </c>
      <c r="S5" s="87">
        <v>33.979999999999997</v>
      </c>
      <c r="T5" s="87">
        <v>10</v>
      </c>
      <c r="U5" s="87">
        <v>43</v>
      </c>
      <c r="V5" s="87">
        <v>8</v>
      </c>
      <c r="W5" s="78">
        <f t="shared" si="1"/>
        <v>26.5</v>
      </c>
      <c r="X5" s="145">
        <v>1</v>
      </c>
      <c r="Y5" s="113"/>
      <c r="Z5" s="116"/>
      <c r="AA5" s="113"/>
      <c r="AB5" s="119"/>
    </row>
    <row r="6" spans="1:28" ht="25.5" x14ac:dyDescent="0.25">
      <c r="A6" s="82">
        <v>28</v>
      </c>
      <c r="B6" s="83" t="s">
        <v>60</v>
      </c>
      <c r="C6" s="84" t="s">
        <v>271</v>
      </c>
      <c r="D6" s="89" t="s">
        <v>73</v>
      </c>
      <c r="E6" s="86">
        <v>38351</v>
      </c>
      <c r="F6" s="84">
        <v>1</v>
      </c>
      <c r="G6" s="87">
        <v>9.6999999999999993</v>
      </c>
      <c r="H6" s="87">
        <v>43</v>
      </c>
      <c r="I6" s="87" t="s">
        <v>186</v>
      </c>
      <c r="J6" s="87">
        <v>38</v>
      </c>
      <c r="K6" s="87">
        <v>23</v>
      </c>
      <c r="L6" s="87">
        <v>53</v>
      </c>
      <c r="M6" s="87">
        <f t="shared" si="2"/>
        <v>134</v>
      </c>
      <c r="N6" s="88">
        <v>4</v>
      </c>
      <c r="O6" s="123"/>
      <c r="P6" s="126"/>
      <c r="Q6" s="87">
        <v>17</v>
      </c>
      <c r="R6" s="87">
        <f t="shared" si="0"/>
        <v>8.5</v>
      </c>
      <c r="S6" s="87">
        <v>37.159999999999997</v>
      </c>
      <c r="T6" s="87">
        <v>9</v>
      </c>
      <c r="U6" s="87">
        <v>50.8</v>
      </c>
      <c r="V6" s="87">
        <v>5</v>
      </c>
      <c r="W6" s="78">
        <f t="shared" si="1"/>
        <v>22.5</v>
      </c>
      <c r="X6" s="145">
        <v>3</v>
      </c>
      <c r="Y6" s="113"/>
      <c r="Z6" s="116"/>
      <c r="AA6" s="113"/>
      <c r="AB6" s="119"/>
    </row>
    <row r="7" spans="1:28" ht="25.5" x14ac:dyDescent="0.25">
      <c r="A7" s="82">
        <v>29</v>
      </c>
      <c r="B7" s="83" t="s">
        <v>60</v>
      </c>
      <c r="C7" s="84" t="s">
        <v>271</v>
      </c>
      <c r="D7" s="89" t="s">
        <v>74</v>
      </c>
      <c r="E7" s="86">
        <v>38560</v>
      </c>
      <c r="F7" s="84">
        <v>1</v>
      </c>
      <c r="G7" s="87">
        <v>10</v>
      </c>
      <c r="H7" s="87">
        <v>34</v>
      </c>
      <c r="I7" s="87" t="s">
        <v>187</v>
      </c>
      <c r="J7" s="87">
        <v>35</v>
      </c>
      <c r="K7" s="87">
        <v>20</v>
      </c>
      <c r="L7" s="87">
        <v>50</v>
      </c>
      <c r="M7" s="87">
        <f t="shared" si="2"/>
        <v>119</v>
      </c>
      <c r="N7" s="88">
        <v>7</v>
      </c>
      <c r="O7" s="123"/>
      <c r="P7" s="126"/>
      <c r="Q7" s="87">
        <v>8</v>
      </c>
      <c r="R7" s="87">
        <f t="shared" si="0"/>
        <v>4</v>
      </c>
      <c r="S7" s="87">
        <v>35.29</v>
      </c>
      <c r="T7" s="87">
        <v>10</v>
      </c>
      <c r="U7" s="87">
        <v>39.9</v>
      </c>
      <c r="V7" s="87">
        <v>9</v>
      </c>
      <c r="W7" s="78">
        <f t="shared" si="1"/>
        <v>23</v>
      </c>
      <c r="X7" s="145">
        <v>2</v>
      </c>
      <c r="Y7" s="113"/>
      <c r="Z7" s="116"/>
      <c r="AA7" s="113"/>
      <c r="AB7" s="119"/>
    </row>
    <row r="8" spans="1:28" ht="25.5" x14ac:dyDescent="0.25">
      <c r="A8" s="82">
        <v>30</v>
      </c>
      <c r="B8" s="83" t="s">
        <v>60</v>
      </c>
      <c r="C8" s="84" t="s">
        <v>271</v>
      </c>
      <c r="D8" s="89" t="s">
        <v>75</v>
      </c>
      <c r="E8" s="86">
        <v>38331</v>
      </c>
      <c r="F8" s="84">
        <v>1</v>
      </c>
      <c r="G8" s="87">
        <v>10.199999999999999</v>
      </c>
      <c r="H8" s="87">
        <v>30</v>
      </c>
      <c r="I8" s="87" t="s">
        <v>188</v>
      </c>
      <c r="J8" s="87">
        <v>43</v>
      </c>
      <c r="K8" s="87">
        <v>4</v>
      </c>
      <c r="L8" s="87">
        <v>17</v>
      </c>
      <c r="M8" s="87">
        <f t="shared" si="2"/>
        <v>90</v>
      </c>
      <c r="N8" s="88">
        <v>12</v>
      </c>
      <c r="O8" s="124"/>
      <c r="P8" s="127"/>
      <c r="Q8" s="87">
        <v>16</v>
      </c>
      <c r="R8" s="87">
        <f t="shared" si="0"/>
        <v>8</v>
      </c>
      <c r="S8" s="87">
        <v>51.31</v>
      </c>
      <c r="T8" s="87">
        <v>4</v>
      </c>
      <c r="U8" s="87">
        <v>36.5</v>
      </c>
      <c r="V8" s="87">
        <v>10</v>
      </c>
      <c r="W8" s="78">
        <f t="shared" si="1"/>
        <v>22</v>
      </c>
      <c r="X8" s="74">
        <v>4</v>
      </c>
      <c r="Y8" s="114"/>
      <c r="Z8" s="117"/>
      <c r="AA8" s="114"/>
      <c r="AB8" s="120"/>
    </row>
    <row r="9" spans="1:28" ht="25.5" customHeight="1" x14ac:dyDescent="0.25">
      <c r="A9" s="82">
        <v>56</v>
      </c>
      <c r="B9" s="83" t="s">
        <v>119</v>
      </c>
      <c r="C9" s="84" t="s">
        <v>271</v>
      </c>
      <c r="D9" s="83" t="s">
        <v>132</v>
      </c>
      <c r="E9" s="90">
        <v>38062</v>
      </c>
      <c r="F9" s="84">
        <v>1</v>
      </c>
      <c r="G9" s="87">
        <v>10.4</v>
      </c>
      <c r="H9" s="87">
        <v>28</v>
      </c>
      <c r="I9" s="87" t="s">
        <v>209</v>
      </c>
      <c r="J9" s="87">
        <v>19</v>
      </c>
      <c r="K9" s="87">
        <v>2</v>
      </c>
      <c r="L9" s="87">
        <v>9</v>
      </c>
      <c r="M9" s="87">
        <f t="shared" si="2"/>
        <v>56</v>
      </c>
      <c r="N9" s="88">
        <v>15</v>
      </c>
      <c r="O9" s="122">
        <f t="shared" ref="O9" si="3">SUM(M9:M13)</f>
        <v>423</v>
      </c>
      <c r="P9" s="125">
        <v>3</v>
      </c>
      <c r="Q9" s="87">
        <v>6</v>
      </c>
      <c r="R9" s="87">
        <f t="shared" si="0"/>
        <v>3</v>
      </c>
      <c r="S9" s="87">
        <v>82.32</v>
      </c>
      <c r="T9" s="87">
        <v>1</v>
      </c>
      <c r="U9" s="87" t="s">
        <v>237</v>
      </c>
      <c r="V9" s="87">
        <v>1</v>
      </c>
      <c r="W9" s="78">
        <f t="shared" ref="W9:W18" si="4">R9+T9+V9</f>
        <v>5</v>
      </c>
      <c r="X9" s="74">
        <v>13</v>
      </c>
      <c r="Y9" s="112">
        <f t="shared" ref="Y9" si="5">SUM(W9:W13)</f>
        <v>37</v>
      </c>
      <c r="Z9" s="115">
        <v>3</v>
      </c>
      <c r="AA9" s="112">
        <f t="shared" ref="AA9:AA18" si="6">O9+Y9</f>
        <v>460</v>
      </c>
      <c r="AB9" s="118">
        <v>3</v>
      </c>
    </row>
    <row r="10" spans="1:28" ht="25.5" customHeight="1" x14ac:dyDescent="0.25">
      <c r="A10" s="82">
        <v>57</v>
      </c>
      <c r="B10" s="83" t="s">
        <v>119</v>
      </c>
      <c r="C10" s="84" t="s">
        <v>271</v>
      </c>
      <c r="D10" s="83" t="s">
        <v>106</v>
      </c>
      <c r="E10" s="90">
        <v>38173</v>
      </c>
      <c r="F10" s="84">
        <v>1</v>
      </c>
      <c r="G10" s="87">
        <v>9.6</v>
      </c>
      <c r="H10" s="87">
        <v>46</v>
      </c>
      <c r="I10" s="87" t="s">
        <v>218</v>
      </c>
      <c r="J10" s="87">
        <v>26</v>
      </c>
      <c r="K10" s="87">
        <v>3</v>
      </c>
      <c r="L10" s="87">
        <v>13</v>
      </c>
      <c r="M10" s="87">
        <f t="shared" si="2"/>
        <v>85</v>
      </c>
      <c r="N10" s="88">
        <v>13</v>
      </c>
      <c r="O10" s="123"/>
      <c r="P10" s="126"/>
      <c r="Q10" s="87">
        <v>8</v>
      </c>
      <c r="R10" s="87">
        <f t="shared" si="0"/>
        <v>4</v>
      </c>
      <c r="S10" s="87">
        <v>72.94</v>
      </c>
      <c r="T10" s="87">
        <v>1</v>
      </c>
      <c r="U10" s="87" t="s">
        <v>236</v>
      </c>
      <c r="V10" s="87">
        <v>1</v>
      </c>
      <c r="W10" s="78">
        <f t="shared" si="4"/>
        <v>6</v>
      </c>
      <c r="X10" s="74">
        <v>12</v>
      </c>
      <c r="Y10" s="113"/>
      <c r="Z10" s="116"/>
      <c r="AA10" s="113"/>
      <c r="AB10" s="119"/>
    </row>
    <row r="11" spans="1:28" ht="25.5" customHeight="1" x14ac:dyDescent="0.25">
      <c r="A11" s="82">
        <v>58</v>
      </c>
      <c r="B11" s="83" t="s">
        <v>119</v>
      </c>
      <c r="C11" s="84" t="s">
        <v>271</v>
      </c>
      <c r="D11" s="83" t="s">
        <v>107</v>
      </c>
      <c r="E11" s="90">
        <v>37759</v>
      </c>
      <c r="F11" s="84">
        <v>1</v>
      </c>
      <c r="G11" s="87">
        <v>9.9</v>
      </c>
      <c r="H11" s="87">
        <v>37</v>
      </c>
      <c r="I11" s="87" t="s">
        <v>216</v>
      </c>
      <c r="J11" s="87">
        <v>32</v>
      </c>
      <c r="K11" s="87">
        <v>23</v>
      </c>
      <c r="L11" s="87">
        <v>53</v>
      </c>
      <c r="M11" s="87">
        <f t="shared" si="2"/>
        <v>122</v>
      </c>
      <c r="N11" s="88">
        <v>6</v>
      </c>
      <c r="O11" s="123"/>
      <c r="P11" s="126"/>
      <c r="Q11" s="87">
        <v>14</v>
      </c>
      <c r="R11" s="87">
        <f t="shared" si="0"/>
        <v>7</v>
      </c>
      <c r="S11" s="87">
        <v>62.27</v>
      </c>
      <c r="T11" s="87">
        <v>1</v>
      </c>
      <c r="U11" s="87" t="s">
        <v>234</v>
      </c>
      <c r="V11" s="87">
        <v>1</v>
      </c>
      <c r="W11" s="78">
        <f t="shared" si="4"/>
        <v>9</v>
      </c>
      <c r="X11" s="74">
        <v>10</v>
      </c>
      <c r="Y11" s="113"/>
      <c r="Z11" s="116"/>
      <c r="AA11" s="113"/>
      <c r="AB11" s="119"/>
    </row>
    <row r="12" spans="1:28" ht="25.5" customHeight="1" x14ac:dyDescent="0.25">
      <c r="A12" s="82">
        <v>59</v>
      </c>
      <c r="B12" s="83" t="s">
        <v>119</v>
      </c>
      <c r="C12" s="84" t="s">
        <v>271</v>
      </c>
      <c r="D12" s="91" t="s">
        <v>108</v>
      </c>
      <c r="E12" s="90">
        <v>38849</v>
      </c>
      <c r="F12" s="84">
        <v>1</v>
      </c>
      <c r="G12" s="87">
        <v>10.8</v>
      </c>
      <c r="H12" s="87">
        <v>24</v>
      </c>
      <c r="I12" s="87" t="s">
        <v>211</v>
      </c>
      <c r="J12" s="87">
        <v>28</v>
      </c>
      <c r="K12" s="87">
        <v>15</v>
      </c>
      <c r="L12" s="87">
        <v>50</v>
      </c>
      <c r="M12" s="87">
        <f t="shared" si="2"/>
        <v>102</v>
      </c>
      <c r="N12" s="88">
        <v>10</v>
      </c>
      <c r="O12" s="123"/>
      <c r="P12" s="126"/>
      <c r="Q12" s="87">
        <v>6</v>
      </c>
      <c r="R12" s="87">
        <f t="shared" si="0"/>
        <v>3</v>
      </c>
      <c r="S12" s="87">
        <v>51.04</v>
      </c>
      <c r="T12" s="87">
        <v>4</v>
      </c>
      <c r="U12" s="87" t="s">
        <v>233</v>
      </c>
      <c r="V12" s="87">
        <v>1</v>
      </c>
      <c r="W12" s="78">
        <f t="shared" si="4"/>
        <v>8</v>
      </c>
      <c r="X12" s="74">
        <v>11</v>
      </c>
      <c r="Y12" s="113"/>
      <c r="Z12" s="116"/>
      <c r="AA12" s="113"/>
      <c r="AB12" s="119"/>
    </row>
    <row r="13" spans="1:28" ht="25.5" customHeight="1" x14ac:dyDescent="0.25">
      <c r="A13" s="82">
        <v>60</v>
      </c>
      <c r="B13" s="83" t="s">
        <v>119</v>
      </c>
      <c r="C13" s="84" t="s">
        <v>271</v>
      </c>
      <c r="D13" s="83" t="s">
        <v>109</v>
      </c>
      <c r="E13" s="90">
        <v>38768</v>
      </c>
      <c r="F13" s="84">
        <v>1</v>
      </c>
      <c r="G13" s="87">
        <v>11.6</v>
      </c>
      <c r="H13" s="87">
        <v>16</v>
      </c>
      <c r="I13" s="87" t="s">
        <v>210</v>
      </c>
      <c r="J13" s="87">
        <v>29</v>
      </c>
      <c r="K13" s="87">
        <v>3</v>
      </c>
      <c r="L13" s="87">
        <v>13</v>
      </c>
      <c r="M13" s="87">
        <f t="shared" si="2"/>
        <v>58</v>
      </c>
      <c r="N13" s="88">
        <v>14</v>
      </c>
      <c r="O13" s="124"/>
      <c r="P13" s="127"/>
      <c r="Q13" s="87">
        <v>2</v>
      </c>
      <c r="R13" s="87">
        <f t="shared" si="0"/>
        <v>1</v>
      </c>
      <c r="S13" s="87">
        <v>42.44</v>
      </c>
      <c r="T13" s="87">
        <v>7</v>
      </c>
      <c r="U13" s="87" t="s">
        <v>235</v>
      </c>
      <c r="V13" s="87">
        <v>1</v>
      </c>
      <c r="W13" s="78">
        <f t="shared" si="4"/>
        <v>9</v>
      </c>
      <c r="X13" s="74">
        <v>10</v>
      </c>
      <c r="Y13" s="114"/>
      <c r="Z13" s="117"/>
      <c r="AA13" s="114"/>
      <c r="AB13" s="120"/>
    </row>
    <row r="14" spans="1:28" ht="25.5" x14ac:dyDescent="0.25">
      <c r="A14" s="82">
        <v>91</v>
      </c>
      <c r="B14" s="83" t="s">
        <v>105</v>
      </c>
      <c r="C14" s="84" t="s">
        <v>271</v>
      </c>
      <c r="D14" s="89" t="s">
        <v>100</v>
      </c>
      <c r="E14" s="90">
        <v>39002</v>
      </c>
      <c r="F14" s="84">
        <v>1</v>
      </c>
      <c r="G14" s="87">
        <v>9.6</v>
      </c>
      <c r="H14" s="87">
        <v>46</v>
      </c>
      <c r="I14" s="87" t="s">
        <v>228</v>
      </c>
      <c r="J14" s="87">
        <v>35</v>
      </c>
      <c r="K14" s="87">
        <v>5</v>
      </c>
      <c r="L14" s="87">
        <v>25</v>
      </c>
      <c r="M14" s="87">
        <f t="shared" si="2"/>
        <v>106</v>
      </c>
      <c r="N14" s="88">
        <v>9</v>
      </c>
      <c r="O14" s="122">
        <f t="shared" ref="O14" si="7">SUM(M14:M18)</f>
        <v>595</v>
      </c>
      <c r="P14" s="125">
        <v>2</v>
      </c>
      <c r="Q14" s="87">
        <v>8</v>
      </c>
      <c r="R14" s="87">
        <f t="shared" ref="R14:R18" si="8">Q14/2</f>
        <v>4</v>
      </c>
      <c r="S14" s="87">
        <v>42.55</v>
      </c>
      <c r="T14" s="87">
        <v>7</v>
      </c>
      <c r="U14" s="87" t="s">
        <v>248</v>
      </c>
      <c r="V14" s="87">
        <v>1</v>
      </c>
      <c r="W14" s="78">
        <f t="shared" si="4"/>
        <v>12</v>
      </c>
      <c r="X14" s="74">
        <v>9</v>
      </c>
      <c r="Y14" s="112">
        <f t="shared" ref="Y14" si="9">SUM(W14:W18)</f>
        <v>77.5</v>
      </c>
      <c r="Z14" s="115">
        <v>2</v>
      </c>
      <c r="AA14" s="112">
        <f t="shared" ref="AA14:AA18" si="10">O14+Y14</f>
        <v>672.5</v>
      </c>
      <c r="AB14" s="118">
        <v>2</v>
      </c>
    </row>
    <row r="15" spans="1:28" ht="25.5" x14ac:dyDescent="0.25">
      <c r="A15" s="82">
        <v>92</v>
      </c>
      <c r="B15" s="83" t="s">
        <v>105</v>
      </c>
      <c r="C15" s="84" t="s">
        <v>271</v>
      </c>
      <c r="D15" s="89" t="s">
        <v>101</v>
      </c>
      <c r="E15" s="90">
        <v>38846</v>
      </c>
      <c r="F15" s="84">
        <v>1</v>
      </c>
      <c r="G15" s="87">
        <v>10.4</v>
      </c>
      <c r="H15" s="87">
        <v>28</v>
      </c>
      <c r="I15" s="87" t="s">
        <v>217</v>
      </c>
      <c r="J15" s="87">
        <v>32</v>
      </c>
      <c r="K15" s="87">
        <v>15</v>
      </c>
      <c r="L15" s="87">
        <v>50</v>
      </c>
      <c r="M15" s="87">
        <f t="shared" si="2"/>
        <v>110</v>
      </c>
      <c r="N15" s="88">
        <v>8</v>
      </c>
      <c r="O15" s="123"/>
      <c r="P15" s="126"/>
      <c r="Q15" s="87">
        <v>7</v>
      </c>
      <c r="R15" s="87">
        <f t="shared" si="8"/>
        <v>3.5</v>
      </c>
      <c r="S15" s="87">
        <v>41.43</v>
      </c>
      <c r="T15" s="87">
        <v>8</v>
      </c>
      <c r="U15" s="87">
        <v>40.4</v>
      </c>
      <c r="V15" s="87">
        <v>9</v>
      </c>
      <c r="W15" s="78">
        <f t="shared" si="4"/>
        <v>20.5</v>
      </c>
      <c r="X15" s="74">
        <v>6</v>
      </c>
      <c r="Y15" s="113"/>
      <c r="Z15" s="116"/>
      <c r="AA15" s="113"/>
      <c r="AB15" s="119"/>
    </row>
    <row r="16" spans="1:28" ht="25.5" x14ac:dyDescent="0.25">
      <c r="A16" s="82">
        <v>93</v>
      </c>
      <c r="B16" s="83" t="s">
        <v>105</v>
      </c>
      <c r="C16" s="84" t="s">
        <v>271</v>
      </c>
      <c r="D16" s="89" t="s">
        <v>102</v>
      </c>
      <c r="E16" s="90">
        <v>38908</v>
      </c>
      <c r="F16" s="84">
        <v>1</v>
      </c>
      <c r="G16" s="87">
        <v>8.9</v>
      </c>
      <c r="H16" s="87">
        <v>67</v>
      </c>
      <c r="I16" s="87" t="s">
        <v>194</v>
      </c>
      <c r="J16" s="87">
        <v>36</v>
      </c>
      <c r="K16" s="87">
        <v>18</v>
      </c>
      <c r="L16" s="87">
        <v>53</v>
      </c>
      <c r="M16" s="87">
        <f t="shared" si="2"/>
        <v>156</v>
      </c>
      <c r="N16" s="145">
        <v>2</v>
      </c>
      <c r="O16" s="123"/>
      <c r="P16" s="126"/>
      <c r="Q16" s="87">
        <v>15</v>
      </c>
      <c r="R16" s="87">
        <f t="shared" si="8"/>
        <v>7.5</v>
      </c>
      <c r="S16" s="87">
        <v>43.07</v>
      </c>
      <c r="T16" s="87">
        <v>7</v>
      </c>
      <c r="U16" s="87">
        <v>53.6</v>
      </c>
      <c r="V16" s="87">
        <v>4</v>
      </c>
      <c r="W16" s="78">
        <f t="shared" si="4"/>
        <v>18.5</v>
      </c>
      <c r="X16" s="74">
        <v>7</v>
      </c>
      <c r="Y16" s="113"/>
      <c r="Z16" s="116"/>
      <c r="AA16" s="113"/>
      <c r="AB16" s="119"/>
    </row>
    <row r="17" spans="1:28" ht="25.5" x14ac:dyDescent="0.25">
      <c r="A17" s="82">
        <v>94</v>
      </c>
      <c r="B17" s="83" t="s">
        <v>105</v>
      </c>
      <c r="C17" s="84" t="s">
        <v>271</v>
      </c>
      <c r="D17" s="85" t="s">
        <v>103</v>
      </c>
      <c r="E17" s="90">
        <v>38699</v>
      </c>
      <c r="F17" s="84">
        <v>1</v>
      </c>
      <c r="G17" s="87">
        <v>9.3000000000000007</v>
      </c>
      <c r="H17" s="87">
        <v>55</v>
      </c>
      <c r="I17" s="87" t="s">
        <v>229</v>
      </c>
      <c r="J17" s="87">
        <v>38</v>
      </c>
      <c r="K17" s="87">
        <v>10</v>
      </c>
      <c r="L17" s="87">
        <v>34</v>
      </c>
      <c r="M17" s="87">
        <f t="shared" si="2"/>
        <v>127</v>
      </c>
      <c r="N17" s="88">
        <v>5</v>
      </c>
      <c r="O17" s="123"/>
      <c r="P17" s="126"/>
      <c r="Q17" s="87">
        <v>7</v>
      </c>
      <c r="R17" s="87">
        <f t="shared" si="8"/>
        <v>3.5</v>
      </c>
      <c r="S17" s="87">
        <v>32.82</v>
      </c>
      <c r="T17" s="87">
        <v>11</v>
      </c>
      <c r="U17" s="87">
        <v>56.9</v>
      </c>
      <c r="V17" s="87">
        <v>3</v>
      </c>
      <c r="W17" s="78">
        <f t="shared" si="4"/>
        <v>17.5</v>
      </c>
      <c r="X17" s="74">
        <v>8</v>
      </c>
      <c r="Y17" s="113"/>
      <c r="Z17" s="116"/>
      <c r="AA17" s="113"/>
      <c r="AB17" s="119"/>
    </row>
    <row r="18" spans="1:28" ht="25.5" x14ac:dyDescent="0.25">
      <c r="A18" s="82">
        <v>95</v>
      </c>
      <c r="B18" s="83" t="s">
        <v>105</v>
      </c>
      <c r="C18" s="84" t="s">
        <v>271</v>
      </c>
      <c r="D18" s="89" t="s">
        <v>104</v>
      </c>
      <c r="E18" s="90">
        <v>39027</v>
      </c>
      <c r="F18" s="84">
        <v>1</v>
      </c>
      <c r="G18" s="87">
        <v>10.8</v>
      </c>
      <c r="H18" s="87">
        <v>24</v>
      </c>
      <c r="I18" s="87" t="s">
        <v>230</v>
      </c>
      <c r="J18" s="87">
        <v>28</v>
      </c>
      <c r="K18" s="87">
        <v>12</v>
      </c>
      <c r="L18" s="87">
        <v>44</v>
      </c>
      <c r="M18" s="87">
        <f t="shared" si="2"/>
        <v>96</v>
      </c>
      <c r="N18" s="88">
        <v>11</v>
      </c>
      <c r="O18" s="124"/>
      <c r="P18" s="127"/>
      <c r="Q18" s="87">
        <v>0</v>
      </c>
      <c r="R18" s="87">
        <f t="shared" si="8"/>
        <v>0</v>
      </c>
      <c r="S18" s="87">
        <v>40.07</v>
      </c>
      <c r="T18" s="87">
        <v>8</v>
      </c>
      <c r="U18" s="87" t="s">
        <v>247</v>
      </c>
      <c r="V18" s="87">
        <v>1</v>
      </c>
      <c r="W18" s="78">
        <f t="shared" si="4"/>
        <v>9</v>
      </c>
      <c r="X18" s="74">
        <v>10</v>
      </c>
      <c r="Y18" s="114"/>
      <c r="Z18" s="117"/>
      <c r="AA18" s="114"/>
      <c r="AB18" s="120"/>
    </row>
    <row r="19" spans="1:28" s="79" customFormat="1" x14ac:dyDescent="0.25">
      <c r="A19" s="80"/>
      <c r="C19" s="35"/>
      <c r="E19" s="35"/>
      <c r="F19" s="35"/>
      <c r="G19" s="35"/>
      <c r="H19" s="35"/>
      <c r="I19" s="35"/>
      <c r="J19" s="35"/>
      <c r="K19" s="35"/>
      <c r="L19" s="35"/>
      <c r="M19" s="35"/>
      <c r="N19" s="81"/>
      <c r="O19" s="35"/>
      <c r="P19" s="81"/>
      <c r="Q19" s="35"/>
      <c r="R19" s="35"/>
      <c r="S19" s="35"/>
      <c r="T19" s="35"/>
      <c r="U19" s="35"/>
      <c r="V19" s="35"/>
      <c r="W19" s="35"/>
      <c r="X19" s="81"/>
      <c r="Y19" s="35"/>
      <c r="Z19" s="81"/>
      <c r="AA19" s="35"/>
      <c r="AB19" s="35"/>
    </row>
    <row r="20" spans="1:28" s="79" customFormat="1" x14ac:dyDescent="0.25">
      <c r="A20" s="80"/>
      <c r="C20" s="35"/>
      <c r="E20" s="35"/>
      <c r="F20" s="35"/>
      <c r="G20" s="35"/>
      <c r="H20" s="35"/>
      <c r="I20" s="35"/>
      <c r="J20" s="35"/>
      <c r="K20" s="35"/>
      <c r="L20" s="35"/>
      <c r="M20" s="35"/>
      <c r="N20" s="81"/>
      <c r="O20" s="35"/>
      <c r="P20" s="81"/>
      <c r="Q20" s="35"/>
      <c r="R20" s="35"/>
      <c r="S20" s="35"/>
      <c r="T20" s="35"/>
      <c r="U20" s="35"/>
      <c r="V20" s="35"/>
      <c r="W20" s="35"/>
      <c r="X20" s="81"/>
      <c r="Y20" s="35"/>
      <c r="Z20" s="81"/>
      <c r="AA20" s="35"/>
      <c r="AB20" s="35"/>
    </row>
    <row r="21" spans="1:28" s="79" customFormat="1" x14ac:dyDescent="0.25">
      <c r="A21" s="80"/>
      <c r="C21" s="35"/>
      <c r="E21" s="35"/>
      <c r="F21" s="35"/>
      <c r="G21" s="35"/>
      <c r="H21" s="35"/>
      <c r="I21" s="35"/>
      <c r="J21" s="35"/>
      <c r="K21" s="35"/>
      <c r="L21" s="35"/>
      <c r="M21" s="35"/>
      <c r="N21" s="81"/>
      <c r="O21" s="35"/>
      <c r="P21" s="81"/>
      <c r="Q21" s="35"/>
      <c r="R21" s="35"/>
      <c r="S21" s="35"/>
      <c r="T21" s="35"/>
      <c r="U21" s="35"/>
      <c r="V21" s="35"/>
      <c r="W21" s="35"/>
      <c r="X21" s="81"/>
      <c r="Y21" s="35"/>
      <c r="Z21" s="81"/>
      <c r="AA21" s="35"/>
      <c r="AB21" s="35"/>
    </row>
    <row r="22" spans="1:28" s="79" customFormat="1" x14ac:dyDescent="0.25">
      <c r="A22" s="80"/>
      <c r="C22" s="35"/>
      <c r="E22" s="35"/>
      <c r="F22" s="35"/>
      <c r="G22" s="35"/>
      <c r="H22" s="35"/>
      <c r="I22" s="35"/>
      <c r="J22" s="35"/>
      <c r="K22" s="35"/>
      <c r="L22" s="35"/>
      <c r="M22" s="35"/>
      <c r="N22" s="81"/>
      <c r="O22" s="35"/>
      <c r="P22" s="81"/>
      <c r="Q22" s="35"/>
      <c r="R22" s="35"/>
      <c r="S22" s="35"/>
      <c r="T22" s="35"/>
      <c r="U22" s="35"/>
      <c r="V22" s="35"/>
      <c r="W22" s="35"/>
      <c r="X22" s="81"/>
      <c r="Y22" s="35"/>
      <c r="Z22" s="81"/>
      <c r="AA22" s="35"/>
      <c r="AB22" s="35"/>
    </row>
    <row r="23" spans="1:28" s="79" customFormat="1" x14ac:dyDescent="0.25">
      <c r="A23" s="80"/>
      <c r="C23" s="35"/>
      <c r="E23" s="35"/>
      <c r="F23" s="35"/>
      <c r="G23" s="35"/>
      <c r="H23" s="35"/>
      <c r="I23" s="35"/>
      <c r="J23" s="35"/>
      <c r="K23" s="35"/>
      <c r="L23" s="35"/>
      <c r="M23" s="35"/>
      <c r="N23" s="81"/>
      <c r="O23" s="35"/>
      <c r="P23" s="81"/>
      <c r="Q23" s="35"/>
      <c r="R23" s="35"/>
      <c r="S23" s="35"/>
      <c r="T23" s="35"/>
      <c r="U23" s="35"/>
      <c r="V23" s="35"/>
      <c r="W23" s="35"/>
      <c r="X23" s="81"/>
      <c r="Y23" s="35"/>
      <c r="Z23" s="81"/>
      <c r="AA23" s="35"/>
      <c r="AB23" s="35"/>
    </row>
    <row r="24" spans="1:28" s="79" customFormat="1" x14ac:dyDescent="0.25">
      <c r="A24" s="80"/>
      <c r="C24" s="35"/>
      <c r="E24" s="35"/>
      <c r="F24" s="35"/>
      <c r="G24" s="35"/>
      <c r="H24" s="35"/>
      <c r="I24" s="35"/>
      <c r="J24" s="35"/>
      <c r="K24" s="35"/>
      <c r="L24" s="35"/>
      <c r="M24" s="35"/>
      <c r="N24" s="81"/>
      <c r="O24" s="35"/>
      <c r="P24" s="81"/>
      <c r="Q24" s="35"/>
      <c r="R24" s="35"/>
      <c r="S24" s="35"/>
      <c r="T24" s="35"/>
      <c r="U24" s="35"/>
      <c r="V24" s="35"/>
      <c r="W24" s="35"/>
      <c r="X24" s="81"/>
      <c r="Y24" s="35"/>
      <c r="Z24" s="81"/>
      <c r="AA24" s="35"/>
      <c r="AB24" s="35"/>
    </row>
    <row r="25" spans="1:28" s="79" customFormat="1" x14ac:dyDescent="0.25">
      <c r="A25" s="80"/>
      <c r="C25" s="35"/>
      <c r="E25" s="35"/>
      <c r="F25" s="35"/>
      <c r="G25" s="35"/>
      <c r="H25" s="35"/>
      <c r="I25" s="35"/>
      <c r="J25" s="35"/>
      <c r="K25" s="35"/>
      <c r="L25" s="35"/>
      <c r="M25" s="35"/>
      <c r="N25" s="81"/>
      <c r="O25" s="35"/>
      <c r="P25" s="81"/>
      <c r="Q25" s="35"/>
      <c r="R25" s="35"/>
      <c r="S25" s="35"/>
      <c r="T25" s="35"/>
      <c r="U25" s="35"/>
      <c r="V25" s="35"/>
      <c r="W25" s="35"/>
      <c r="X25" s="81"/>
      <c r="Y25" s="35"/>
      <c r="Z25" s="81"/>
      <c r="AA25" s="35"/>
      <c r="AB25" s="35"/>
    </row>
    <row r="26" spans="1:28" s="79" customFormat="1" x14ac:dyDescent="0.25">
      <c r="A26" s="80"/>
      <c r="C26" s="35"/>
      <c r="E26" s="35"/>
      <c r="F26" s="35"/>
      <c r="G26" s="35"/>
      <c r="H26" s="35"/>
      <c r="I26" s="35"/>
      <c r="J26" s="35"/>
      <c r="K26" s="35"/>
      <c r="L26" s="35"/>
      <c r="M26" s="35"/>
      <c r="N26" s="81"/>
      <c r="O26" s="35"/>
      <c r="P26" s="81"/>
      <c r="Q26" s="35"/>
      <c r="R26" s="35"/>
      <c r="S26" s="35"/>
      <c r="T26" s="35"/>
      <c r="U26" s="35"/>
      <c r="V26" s="35"/>
      <c r="W26" s="35"/>
      <c r="X26" s="81"/>
      <c r="Y26" s="35"/>
      <c r="Z26" s="81"/>
      <c r="AA26" s="35"/>
      <c r="AB26" s="35"/>
    </row>
    <row r="27" spans="1:28" s="79" customFormat="1" x14ac:dyDescent="0.25">
      <c r="A27" s="80"/>
      <c r="C27" s="35"/>
      <c r="E27" s="35"/>
      <c r="F27" s="35"/>
      <c r="G27" s="35"/>
      <c r="H27" s="35"/>
      <c r="I27" s="35"/>
      <c r="J27" s="35"/>
      <c r="K27" s="35"/>
      <c r="L27" s="35"/>
      <c r="M27" s="35"/>
      <c r="N27" s="81"/>
      <c r="O27" s="35"/>
      <c r="P27" s="81"/>
      <c r="Q27" s="35"/>
      <c r="R27" s="35"/>
      <c r="S27" s="35"/>
      <c r="T27" s="35"/>
      <c r="U27" s="35"/>
      <c r="V27" s="35"/>
      <c r="W27" s="35"/>
      <c r="X27" s="81"/>
      <c r="Y27" s="35"/>
      <c r="Z27" s="81"/>
      <c r="AA27" s="35"/>
      <c r="AB27" s="35"/>
    </row>
    <row r="28" spans="1:28" s="79" customFormat="1" x14ac:dyDescent="0.25">
      <c r="A28" s="80"/>
      <c r="C28" s="35"/>
      <c r="E28" s="35"/>
      <c r="F28" s="35"/>
      <c r="G28" s="35"/>
      <c r="H28" s="35"/>
      <c r="I28" s="35"/>
      <c r="J28" s="35"/>
      <c r="K28" s="35"/>
      <c r="L28" s="35"/>
      <c r="M28" s="35"/>
      <c r="N28" s="81"/>
      <c r="O28" s="35"/>
      <c r="P28" s="81"/>
      <c r="Q28" s="35"/>
      <c r="R28" s="35"/>
      <c r="S28" s="35"/>
      <c r="T28" s="35"/>
      <c r="U28" s="35"/>
      <c r="V28" s="35"/>
      <c r="W28" s="35"/>
      <c r="X28" s="81"/>
      <c r="Y28" s="35"/>
      <c r="Z28" s="81"/>
      <c r="AA28" s="35"/>
      <c r="AB28" s="35"/>
    </row>
    <row r="29" spans="1:28" s="79" customFormat="1" x14ac:dyDescent="0.25">
      <c r="A29" s="80"/>
      <c r="C29" s="35"/>
      <c r="E29" s="35"/>
      <c r="F29" s="35"/>
      <c r="G29" s="35"/>
      <c r="H29" s="35"/>
      <c r="I29" s="35"/>
      <c r="J29" s="35"/>
      <c r="K29" s="35"/>
      <c r="L29" s="35"/>
      <c r="M29" s="35"/>
      <c r="N29" s="81"/>
      <c r="O29" s="35"/>
      <c r="P29" s="81"/>
      <c r="Q29" s="35"/>
      <c r="R29" s="35"/>
      <c r="S29" s="35"/>
      <c r="T29" s="35"/>
      <c r="U29" s="35"/>
      <c r="V29" s="35"/>
      <c r="W29" s="35"/>
      <c r="X29" s="81"/>
      <c r="Y29" s="35"/>
      <c r="Z29" s="81"/>
      <c r="AA29" s="35"/>
      <c r="AB29" s="35"/>
    </row>
    <row r="30" spans="1:28" s="79" customFormat="1" x14ac:dyDescent="0.25">
      <c r="A30" s="80"/>
      <c r="C30" s="35"/>
      <c r="E30" s="35"/>
      <c r="F30" s="35"/>
      <c r="G30" s="35"/>
      <c r="H30" s="35"/>
      <c r="I30" s="35"/>
      <c r="J30" s="35"/>
      <c r="K30" s="35"/>
      <c r="L30" s="35"/>
      <c r="M30" s="35"/>
      <c r="N30" s="81"/>
      <c r="O30" s="35"/>
      <c r="P30" s="81"/>
      <c r="Q30" s="35"/>
      <c r="R30" s="35"/>
      <c r="S30" s="35"/>
      <c r="T30" s="35"/>
      <c r="U30" s="35"/>
      <c r="V30" s="35"/>
      <c r="W30" s="35"/>
      <c r="X30" s="81"/>
      <c r="Y30" s="35"/>
      <c r="Z30" s="81"/>
      <c r="AA30" s="35"/>
      <c r="AB30" s="35"/>
    </row>
    <row r="31" spans="1:28" s="79" customFormat="1" x14ac:dyDescent="0.25">
      <c r="A31" s="80"/>
      <c r="C31" s="35"/>
      <c r="E31" s="35"/>
      <c r="F31" s="35"/>
      <c r="G31" s="35"/>
      <c r="H31" s="35"/>
      <c r="I31" s="35"/>
      <c r="J31" s="35"/>
      <c r="K31" s="35"/>
      <c r="L31" s="35"/>
      <c r="M31" s="35"/>
      <c r="N31" s="81"/>
      <c r="O31" s="35"/>
      <c r="P31" s="81"/>
      <c r="Q31" s="35"/>
      <c r="R31" s="35"/>
      <c r="S31" s="35"/>
      <c r="T31" s="35"/>
      <c r="U31" s="35"/>
      <c r="V31" s="35"/>
      <c r="W31" s="35"/>
      <c r="X31" s="81"/>
      <c r="Y31" s="35"/>
      <c r="Z31" s="81"/>
      <c r="AA31" s="35"/>
      <c r="AB31" s="35"/>
    </row>
    <row r="32" spans="1:28" s="79" customFormat="1" x14ac:dyDescent="0.25">
      <c r="A32" s="80"/>
      <c r="C32" s="35"/>
      <c r="E32" s="35"/>
      <c r="F32" s="35"/>
      <c r="G32" s="35"/>
      <c r="H32" s="35"/>
      <c r="I32" s="35"/>
      <c r="J32" s="35"/>
      <c r="K32" s="35"/>
      <c r="L32" s="35"/>
      <c r="M32" s="35"/>
      <c r="N32" s="81"/>
      <c r="O32" s="35"/>
      <c r="P32" s="81"/>
      <c r="Q32" s="35"/>
      <c r="R32" s="35"/>
      <c r="S32" s="35"/>
      <c r="T32" s="35"/>
      <c r="U32" s="35"/>
      <c r="V32" s="35"/>
      <c r="W32" s="35"/>
      <c r="X32" s="81"/>
      <c r="Y32" s="35"/>
      <c r="Z32" s="81"/>
      <c r="AA32" s="35"/>
      <c r="AB32" s="35"/>
    </row>
    <row r="33" spans="1:28" s="79" customFormat="1" x14ac:dyDescent="0.25">
      <c r="A33" s="80"/>
      <c r="C33" s="35"/>
      <c r="E33" s="35"/>
      <c r="F33" s="35"/>
      <c r="G33" s="35"/>
      <c r="H33" s="35"/>
      <c r="I33" s="35"/>
      <c r="J33" s="35"/>
      <c r="K33" s="35"/>
      <c r="L33" s="35"/>
      <c r="M33" s="35"/>
      <c r="N33" s="81"/>
      <c r="O33" s="35"/>
      <c r="P33" s="81"/>
      <c r="Q33" s="35"/>
      <c r="R33" s="35"/>
      <c r="S33" s="35"/>
      <c r="T33" s="35"/>
      <c r="U33" s="35"/>
      <c r="V33" s="35"/>
      <c r="W33" s="35"/>
      <c r="X33" s="81"/>
      <c r="Y33" s="35"/>
      <c r="Z33" s="81"/>
      <c r="AA33" s="35"/>
      <c r="AB33" s="35"/>
    </row>
    <row r="34" spans="1:28" s="79" customFormat="1" x14ac:dyDescent="0.25">
      <c r="A34" s="80"/>
      <c r="C34" s="35"/>
      <c r="E34" s="35"/>
      <c r="F34" s="35"/>
      <c r="G34" s="35"/>
      <c r="H34" s="35"/>
      <c r="I34" s="35"/>
      <c r="J34" s="35"/>
      <c r="K34" s="35"/>
      <c r="L34" s="35"/>
      <c r="M34" s="35"/>
      <c r="N34" s="81"/>
      <c r="O34" s="35"/>
      <c r="P34" s="81"/>
      <c r="Q34" s="35"/>
      <c r="R34" s="35"/>
      <c r="S34" s="35"/>
      <c r="T34" s="35"/>
      <c r="U34" s="35"/>
      <c r="V34" s="35"/>
      <c r="W34" s="35"/>
      <c r="X34" s="81"/>
      <c r="Y34" s="35"/>
      <c r="Z34" s="81"/>
      <c r="AA34" s="35"/>
      <c r="AB34" s="35"/>
    </row>
    <row r="35" spans="1:28" s="79" customFormat="1" x14ac:dyDescent="0.25">
      <c r="A35" s="80"/>
      <c r="C35" s="35"/>
      <c r="E35" s="35"/>
      <c r="F35" s="35"/>
      <c r="G35" s="35"/>
      <c r="H35" s="35"/>
      <c r="I35" s="35"/>
      <c r="J35" s="35"/>
      <c r="K35" s="35"/>
      <c r="L35" s="35"/>
      <c r="M35" s="35"/>
      <c r="N35" s="81"/>
      <c r="O35" s="35"/>
      <c r="P35" s="81"/>
      <c r="Q35" s="35"/>
      <c r="R35" s="35"/>
      <c r="S35" s="35"/>
      <c r="T35" s="35"/>
      <c r="U35" s="35"/>
      <c r="V35" s="35"/>
      <c r="W35" s="35"/>
      <c r="X35" s="81"/>
      <c r="Y35" s="35"/>
      <c r="Z35" s="81"/>
      <c r="AA35" s="35"/>
      <c r="AB35" s="35"/>
    </row>
    <row r="36" spans="1:28" s="79" customFormat="1" x14ac:dyDescent="0.25">
      <c r="A36" s="80"/>
      <c r="C36" s="35"/>
      <c r="E36" s="35"/>
      <c r="F36" s="35"/>
      <c r="G36" s="35"/>
      <c r="H36" s="35"/>
      <c r="I36" s="35"/>
      <c r="J36" s="35"/>
      <c r="K36" s="35"/>
      <c r="L36" s="35"/>
      <c r="M36" s="35"/>
      <c r="N36" s="81"/>
      <c r="O36" s="35"/>
      <c r="P36" s="81"/>
      <c r="Q36" s="35"/>
      <c r="R36" s="35"/>
      <c r="S36" s="35"/>
      <c r="T36" s="35"/>
      <c r="U36" s="35"/>
      <c r="V36" s="35"/>
      <c r="W36" s="35"/>
      <c r="X36" s="81"/>
      <c r="Y36" s="35"/>
      <c r="Z36" s="81"/>
      <c r="AA36" s="35"/>
      <c r="AB36" s="35"/>
    </row>
    <row r="37" spans="1:28" s="79" customFormat="1" x14ac:dyDescent="0.25">
      <c r="A37" s="80"/>
      <c r="C37" s="35"/>
      <c r="E37" s="35"/>
      <c r="F37" s="35"/>
      <c r="G37" s="35"/>
      <c r="H37" s="35"/>
      <c r="I37" s="35"/>
      <c r="J37" s="35"/>
      <c r="K37" s="35"/>
      <c r="L37" s="35"/>
      <c r="M37" s="35"/>
      <c r="N37" s="81"/>
      <c r="O37" s="35"/>
      <c r="P37" s="81"/>
      <c r="Q37" s="35"/>
      <c r="R37" s="35"/>
      <c r="S37" s="35"/>
      <c r="T37" s="35"/>
      <c r="U37" s="35"/>
      <c r="V37" s="35"/>
      <c r="W37" s="35"/>
      <c r="X37" s="81"/>
      <c r="Y37" s="35"/>
      <c r="Z37" s="81"/>
      <c r="AA37" s="35"/>
      <c r="AB37" s="35"/>
    </row>
    <row r="38" spans="1:28" s="79" customFormat="1" x14ac:dyDescent="0.25">
      <c r="A38" s="80"/>
      <c r="C38" s="35"/>
      <c r="E38" s="35"/>
      <c r="F38" s="35"/>
      <c r="G38" s="35"/>
      <c r="H38" s="35"/>
      <c r="I38" s="35"/>
      <c r="J38" s="35"/>
      <c r="K38" s="35"/>
      <c r="L38" s="35"/>
      <c r="M38" s="35"/>
      <c r="N38" s="81"/>
      <c r="O38" s="35"/>
      <c r="P38" s="81"/>
      <c r="Q38" s="35"/>
      <c r="R38" s="35"/>
      <c r="S38" s="35"/>
      <c r="T38" s="35"/>
      <c r="U38" s="35"/>
      <c r="V38" s="35"/>
      <c r="W38" s="35"/>
      <c r="X38" s="81"/>
      <c r="Y38" s="35"/>
      <c r="Z38" s="81"/>
      <c r="AA38" s="35"/>
      <c r="AB38" s="35"/>
    </row>
    <row r="39" spans="1:28" s="79" customFormat="1" x14ac:dyDescent="0.25">
      <c r="A39" s="80"/>
      <c r="C39" s="35"/>
      <c r="E39" s="35"/>
      <c r="F39" s="35"/>
      <c r="G39" s="35"/>
      <c r="H39" s="35"/>
      <c r="I39" s="35"/>
      <c r="J39" s="35"/>
      <c r="K39" s="35"/>
      <c r="L39" s="35"/>
      <c r="M39" s="35"/>
      <c r="N39" s="81"/>
      <c r="O39" s="35"/>
      <c r="P39" s="81"/>
      <c r="Q39" s="35"/>
      <c r="R39" s="35"/>
      <c r="S39" s="35"/>
      <c r="T39" s="35"/>
      <c r="U39" s="35"/>
      <c r="V39" s="35"/>
      <c r="W39" s="35"/>
      <c r="X39" s="81"/>
      <c r="Y39" s="35"/>
      <c r="Z39" s="81"/>
      <c r="AA39" s="35"/>
      <c r="AB39" s="35"/>
    </row>
    <row r="40" spans="1:28" s="79" customFormat="1" x14ac:dyDescent="0.25">
      <c r="A40" s="80"/>
      <c r="C40" s="35"/>
      <c r="E40" s="35"/>
      <c r="F40" s="35"/>
      <c r="G40" s="35"/>
      <c r="H40" s="35"/>
      <c r="I40" s="35"/>
      <c r="J40" s="35"/>
      <c r="K40" s="35"/>
      <c r="L40" s="35"/>
      <c r="M40" s="35"/>
      <c r="N40" s="81"/>
      <c r="O40" s="35"/>
      <c r="P40" s="81"/>
      <c r="Q40" s="35"/>
      <c r="R40" s="35"/>
      <c r="S40" s="35"/>
      <c r="T40" s="35"/>
      <c r="U40" s="35"/>
      <c r="V40" s="35"/>
      <c r="W40" s="35"/>
      <c r="X40" s="81"/>
      <c r="Y40" s="35"/>
      <c r="Z40" s="81"/>
      <c r="AA40" s="35"/>
      <c r="AB40" s="35"/>
    </row>
    <row r="41" spans="1:28" s="79" customFormat="1" x14ac:dyDescent="0.25">
      <c r="A41" s="80"/>
      <c r="C41" s="35"/>
      <c r="E41" s="35"/>
      <c r="F41" s="35"/>
      <c r="G41" s="35"/>
      <c r="H41" s="35"/>
      <c r="I41" s="35"/>
      <c r="J41" s="35"/>
      <c r="K41" s="35"/>
      <c r="L41" s="35"/>
      <c r="M41" s="35"/>
      <c r="N41" s="81"/>
      <c r="O41" s="35"/>
      <c r="P41" s="81"/>
      <c r="Q41" s="35"/>
      <c r="R41" s="35"/>
      <c r="S41" s="35"/>
      <c r="T41" s="35"/>
      <c r="U41" s="35"/>
      <c r="V41" s="35"/>
      <c r="W41" s="35"/>
      <c r="X41" s="81"/>
      <c r="Y41" s="35"/>
      <c r="Z41" s="81"/>
      <c r="AA41" s="35"/>
      <c r="AB41" s="35"/>
    </row>
    <row r="42" spans="1:28" s="79" customFormat="1" x14ac:dyDescent="0.25">
      <c r="A42" s="80"/>
      <c r="C42" s="35"/>
      <c r="E42" s="35"/>
      <c r="F42" s="35"/>
      <c r="G42" s="35"/>
      <c r="H42" s="35"/>
      <c r="I42" s="35"/>
      <c r="J42" s="35"/>
      <c r="K42" s="35"/>
      <c r="L42" s="35"/>
      <c r="M42" s="35"/>
      <c r="N42" s="81"/>
      <c r="O42" s="35"/>
      <c r="P42" s="81"/>
      <c r="Q42" s="35"/>
      <c r="R42" s="35"/>
      <c r="S42" s="35"/>
      <c r="T42" s="35"/>
      <c r="U42" s="35"/>
      <c r="V42" s="35"/>
      <c r="W42" s="35"/>
      <c r="X42" s="81"/>
      <c r="Y42" s="35"/>
      <c r="Z42" s="81"/>
      <c r="AA42" s="35"/>
      <c r="AB42" s="35"/>
    </row>
    <row r="43" spans="1:28" s="79" customFormat="1" x14ac:dyDescent="0.25">
      <c r="A43" s="80"/>
      <c r="C43" s="35"/>
      <c r="E43" s="35"/>
      <c r="F43" s="35"/>
      <c r="G43" s="35"/>
      <c r="H43" s="35"/>
      <c r="I43" s="35"/>
      <c r="J43" s="35"/>
      <c r="K43" s="35"/>
      <c r="L43" s="35"/>
      <c r="M43" s="35"/>
      <c r="N43" s="81"/>
      <c r="O43" s="35"/>
      <c r="P43" s="81"/>
      <c r="Q43" s="35"/>
      <c r="R43" s="35"/>
      <c r="S43" s="35"/>
      <c r="T43" s="35"/>
      <c r="U43" s="35"/>
      <c r="V43" s="35"/>
      <c r="W43" s="35"/>
      <c r="X43" s="81"/>
      <c r="Y43" s="35"/>
      <c r="Z43" s="81"/>
      <c r="AA43" s="35"/>
      <c r="AB43" s="35"/>
    </row>
    <row r="44" spans="1:28" s="79" customFormat="1" x14ac:dyDescent="0.25">
      <c r="A44" s="80"/>
      <c r="C44" s="35"/>
      <c r="E44" s="35"/>
      <c r="F44" s="35"/>
      <c r="G44" s="35"/>
      <c r="H44" s="35"/>
      <c r="I44" s="35"/>
      <c r="J44" s="35"/>
      <c r="K44" s="35"/>
      <c r="L44" s="35"/>
      <c r="M44" s="35"/>
      <c r="N44" s="81"/>
      <c r="O44" s="35"/>
      <c r="P44" s="81"/>
      <c r="Q44" s="35"/>
      <c r="R44" s="35"/>
      <c r="S44" s="35"/>
      <c r="T44" s="35"/>
      <c r="U44" s="35"/>
      <c r="V44" s="35"/>
      <c r="W44" s="35"/>
      <c r="X44" s="81"/>
      <c r="Y44" s="35"/>
      <c r="Z44" s="81"/>
      <c r="AA44" s="35"/>
      <c r="AB44" s="35"/>
    </row>
    <row r="45" spans="1:28" s="79" customFormat="1" x14ac:dyDescent="0.25">
      <c r="A45" s="80"/>
      <c r="C45" s="35"/>
      <c r="E45" s="35"/>
      <c r="F45" s="35"/>
      <c r="G45" s="35"/>
      <c r="H45" s="35"/>
      <c r="I45" s="35"/>
      <c r="J45" s="35"/>
      <c r="K45" s="35"/>
      <c r="L45" s="35"/>
      <c r="M45" s="35"/>
      <c r="N45" s="81"/>
      <c r="O45" s="35"/>
      <c r="P45" s="81"/>
      <c r="Q45" s="35"/>
      <c r="R45" s="35"/>
      <c r="S45" s="35"/>
      <c r="T45" s="35"/>
      <c r="U45" s="35"/>
      <c r="V45" s="35"/>
      <c r="W45" s="35"/>
      <c r="X45" s="81"/>
      <c r="Y45" s="35"/>
      <c r="Z45" s="81"/>
      <c r="AA45" s="35"/>
      <c r="AB45" s="35"/>
    </row>
    <row r="46" spans="1:28" s="79" customFormat="1" x14ac:dyDescent="0.25">
      <c r="A46" s="80"/>
      <c r="C46" s="35"/>
      <c r="E46" s="35"/>
      <c r="F46" s="35"/>
      <c r="G46" s="35"/>
      <c r="H46" s="35"/>
      <c r="I46" s="35"/>
      <c r="J46" s="35"/>
      <c r="K46" s="35"/>
      <c r="L46" s="35"/>
      <c r="M46" s="35"/>
      <c r="N46" s="81"/>
      <c r="O46" s="35"/>
      <c r="P46" s="81"/>
      <c r="Q46" s="35"/>
      <c r="R46" s="35"/>
      <c r="S46" s="35"/>
      <c r="T46" s="35"/>
      <c r="U46" s="35"/>
      <c r="V46" s="35"/>
      <c r="W46" s="35"/>
      <c r="X46" s="81"/>
      <c r="Y46" s="35"/>
      <c r="Z46" s="81"/>
      <c r="AA46" s="35"/>
      <c r="AB46" s="35"/>
    </row>
    <row r="47" spans="1:28" s="79" customFormat="1" x14ac:dyDescent="0.25">
      <c r="A47" s="80"/>
      <c r="C47" s="35"/>
      <c r="E47" s="35"/>
      <c r="F47" s="35"/>
      <c r="G47" s="35"/>
      <c r="H47" s="35"/>
      <c r="I47" s="35"/>
      <c r="J47" s="35"/>
      <c r="K47" s="35"/>
      <c r="L47" s="35"/>
      <c r="M47" s="35"/>
      <c r="N47" s="81"/>
      <c r="O47" s="35"/>
      <c r="P47" s="81"/>
      <c r="Q47" s="35"/>
      <c r="R47" s="35"/>
      <c r="S47" s="35"/>
      <c r="T47" s="35"/>
      <c r="U47" s="35"/>
      <c r="V47" s="35"/>
      <c r="W47" s="35"/>
      <c r="X47" s="81"/>
      <c r="Y47" s="35"/>
      <c r="Z47" s="81"/>
      <c r="AA47" s="35"/>
      <c r="AB47" s="35"/>
    </row>
    <row r="48" spans="1:28" s="79" customFormat="1" x14ac:dyDescent="0.25">
      <c r="A48" s="80"/>
      <c r="C48" s="35"/>
      <c r="E48" s="35"/>
      <c r="F48" s="35"/>
      <c r="G48" s="35"/>
      <c r="H48" s="35"/>
      <c r="I48" s="35"/>
      <c r="J48" s="35"/>
      <c r="K48" s="35"/>
      <c r="L48" s="35"/>
      <c r="M48" s="35"/>
      <c r="N48" s="81"/>
      <c r="O48" s="35"/>
      <c r="P48" s="81"/>
      <c r="Q48" s="35"/>
      <c r="R48" s="35"/>
      <c r="S48" s="35"/>
      <c r="T48" s="35"/>
      <c r="U48" s="35"/>
      <c r="V48" s="35"/>
      <c r="W48" s="35"/>
      <c r="X48" s="81"/>
      <c r="Y48" s="35"/>
      <c r="Z48" s="81"/>
      <c r="AA48" s="35"/>
      <c r="AB48" s="35"/>
    </row>
    <row r="49" spans="1:28" s="79" customFormat="1" x14ac:dyDescent="0.25">
      <c r="A49" s="80"/>
      <c r="C49" s="35"/>
      <c r="E49" s="35"/>
      <c r="F49" s="35"/>
      <c r="G49" s="35"/>
      <c r="H49" s="35"/>
      <c r="I49" s="35"/>
      <c r="J49" s="35"/>
      <c r="K49" s="35"/>
      <c r="L49" s="35"/>
      <c r="M49" s="35"/>
      <c r="N49" s="81"/>
      <c r="O49" s="35"/>
      <c r="P49" s="81"/>
      <c r="Q49" s="35"/>
      <c r="R49" s="35"/>
      <c r="S49" s="35"/>
      <c r="T49" s="35"/>
      <c r="U49" s="35"/>
      <c r="V49" s="35"/>
      <c r="W49" s="35"/>
      <c r="X49" s="81"/>
      <c r="Y49" s="35"/>
      <c r="Z49" s="81"/>
      <c r="AA49" s="35"/>
      <c r="AB49" s="35"/>
    </row>
    <row r="50" spans="1:28" s="79" customFormat="1" x14ac:dyDescent="0.25">
      <c r="A50" s="80"/>
      <c r="C50" s="35"/>
      <c r="E50" s="35"/>
      <c r="F50" s="35"/>
      <c r="G50" s="35"/>
      <c r="H50" s="35"/>
      <c r="I50" s="35"/>
      <c r="J50" s="35"/>
      <c r="K50" s="35"/>
      <c r="L50" s="35"/>
      <c r="M50" s="35"/>
      <c r="N50" s="81"/>
      <c r="O50" s="35"/>
      <c r="P50" s="81"/>
      <c r="Q50" s="35"/>
      <c r="R50" s="35"/>
      <c r="S50" s="35"/>
      <c r="T50" s="35"/>
      <c r="U50" s="35"/>
      <c r="V50" s="35"/>
      <c r="W50" s="35"/>
      <c r="X50" s="81"/>
      <c r="Y50" s="35"/>
      <c r="Z50" s="81"/>
      <c r="AA50" s="35"/>
      <c r="AB50" s="35"/>
    </row>
    <row r="51" spans="1:28" s="79" customFormat="1" x14ac:dyDescent="0.25">
      <c r="A51" s="80"/>
      <c r="C51" s="35"/>
      <c r="E51" s="35"/>
      <c r="F51" s="35"/>
      <c r="G51" s="35"/>
      <c r="H51" s="35"/>
      <c r="I51" s="35"/>
      <c r="J51" s="35"/>
      <c r="K51" s="35"/>
      <c r="L51" s="35"/>
      <c r="M51" s="35"/>
      <c r="N51" s="81"/>
      <c r="O51" s="35"/>
      <c r="P51" s="81"/>
      <c r="Q51" s="35"/>
      <c r="R51" s="35"/>
      <c r="S51" s="35"/>
      <c r="T51" s="35"/>
      <c r="U51" s="35"/>
      <c r="V51" s="35"/>
      <c r="W51" s="35"/>
      <c r="X51" s="81"/>
      <c r="Y51" s="35"/>
      <c r="Z51" s="81"/>
      <c r="AA51" s="35"/>
      <c r="AB51" s="35"/>
    </row>
    <row r="52" spans="1:28" s="79" customFormat="1" x14ac:dyDescent="0.25">
      <c r="A52" s="80"/>
      <c r="C52" s="35"/>
      <c r="E52" s="35"/>
      <c r="F52" s="35"/>
      <c r="G52" s="35"/>
      <c r="H52" s="35"/>
      <c r="I52" s="35"/>
      <c r="J52" s="35"/>
      <c r="K52" s="35"/>
      <c r="L52" s="35"/>
      <c r="M52" s="35"/>
      <c r="N52" s="81"/>
      <c r="O52" s="35"/>
      <c r="P52" s="81"/>
      <c r="Q52" s="35"/>
      <c r="R52" s="35"/>
      <c r="S52" s="35"/>
      <c r="T52" s="35"/>
      <c r="U52" s="35"/>
      <c r="V52" s="35"/>
      <c r="W52" s="35"/>
      <c r="X52" s="81"/>
      <c r="Y52" s="35"/>
      <c r="Z52" s="81"/>
      <c r="AA52" s="35"/>
      <c r="AB52" s="35"/>
    </row>
    <row r="53" spans="1:28" s="79" customFormat="1" x14ac:dyDescent="0.25">
      <c r="A53" s="80"/>
      <c r="C53" s="35"/>
      <c r="E53" s="35"/>
      <c r="F53" s="35"/>
      <c r="G53" s="35"/>
      <c r="H53" s="35"/>
      <c r="I53" s="35"/>
      <c r="J53" s="35"/>
      <c r="K53" s="35"/>
      <c r="L53" s="35"/>
      <c r="M53" s="35"/>
      <c r="N53" s="81"/>
      <c r="O53" s="35"/>
      <c r="P53" s="81"/>
      <c r="Q53" s="35"/>
      <c r="R53" s="35"/>
      <c r="S53" s="35"/>
      <c r="T53" s="35"/>
      <c r="U53" s="35"/>
      <c r="V53" s="35"/>
      <c r="W53" s="35"/>
      <c r="X53" s="81"/>
      <c r="Y53" s="35"/>
      <c r="Z53" s="81"/>
      <c r="AA53" s="35"/>
      <c r="AB53" s="35"/>
    </row>
    <row r="54" spans="1:28" s="79" customFormat="1" x14ac:dyDescent="0.25">
      <c r="A54" s="80"/>
      <c r="C54" s="35"/>
      <c r="E54" s="35"/>
      <c r="F54" s="35"/>
      <c r="G54" s="35"/>
      <c r="H54" s="35"/>
      <c r="I54" s="35"/>
      <c r="J54" s="35"/>
      <c r="K54" s="35"/>
      <c r="L54" s="35"/>
      <c r="M54" s="35"/>
      <c r="N54" s="81"/>
      <c r="O54" s="35"/>
      <c r="P54" s="81"/>
      <c r="Q54" s="35"/>
      <c r="R54" s="35"/>
      <c r="S54" s="35"/>
      <c r="T54" s="35"/>
      <c r="U54" s="35"/>
      <c r="V54" s="35"/>
      <c r="W54" s="35"/>
      <c r="X54" s="81"/>
      <c r="Y54" s="35"/>
      <c r="Z54" s="81"/>
      <c r="AA54" s="35"/>
      <c r="AB54" s="35"/>
    </row>
    <row r="55" spans="1:28" s="79" customFormat="1" x14ac:dyDescent="0.25">
      <c r="A55" s="80"/>
      <c r="C55" s="35"/>
      <c r="E55" s="35"/>
      <c r="F55" s="35"/>
      <c r="G55" s="35"/>
      <c r="H55" s="35"/>
      <c r="I55" s="35"/>
      <c r="J55" s="35"/>
      <c r="K55" s="35"/>
      <c r="L55" s="35"/>
      <c r="M55" s="35"/>
      <c r="N55" s="81"/>
      <c r="O55" s="35"/>
      <c r="P55" s="81"/>
      <c r="Q55" s="35"/>
      <c r="R55" s="35"/>
      <c r="S55" s="35"/>
      <c r="T55" s="35"/>
      <c r="U55" s="35"/>
      <c r="V55" s="35"/>
      <c r="W55" s="35"/>
      <c r="X55" s="81"/>
      <c r="Y55" s="35"/>
      <c r="Z55" s="81"/>
      <c r="AA55" s="35"/>
      <c r="AB55" s="35"/>
    </row>
    <row r="56" spans="1:28" s="79" customFormat="1" x14ac:dyDescent="0.25">
      <c r="A56" s="80"/>
      <c r="C56" s="35"/>
      <c r="E56" s="35"/>
      <c r="F56" s="35"/>
      <c r="G56" s="35"/>
      <c r="H56" s="35"/>
      <c r="I56" s="35"/>
      <c r="J56" s="35"/>
      <c r="K56" s="35"/>
      <c r="L56" s="35"/>
      <c r="M56" s="35"/>
      <c r="N56" s="81"/>
      <c r="O56" s="35"/>
      <c r="P56" s="81"/>
      <c r="Q56" s="35"/>
      <c r="R56" s="35"/>
      <c r="S56" s="35"/>
      <c r="T56" s="35"/>
      <c r="U56" s="35"/>
      <c r="V56" s="35"/>
      <c r="W56" s="35"/>
      <c r="X56" s="81"/>
      <c r="Y56" s="35"/>
      <c r="Z56" s="81"/>
      <c r="AA56" s="35"/>
      <c r="AB56" s="35"/>
    </row>
    <row r="57" spans="1:28" s="79" customFormat="1" x14ac:dyDescent="0.25">
      <c r="A57" s="80"/>
      <c r="C57" s="35"/>
      <c r="E57" s="35"/>
      <c r="F57" s="35"/>
      <c r="G57" s="35"/>
      <c r="H57" s="35"/>
      <c r="I57" s="35"/>
      <c r="J57" s="35"/>
      <c r="K57" s="35"/>
      <c r="L57" s="35"/>
      <c r="M57" s="35"/>
      <c r="N57" s="81"/>
      <c r="O57" s="35"/>
      <c r="P57" s="81"/>
      <c r="Q57" s="35"/>
      <c r="R57" s="35"/>
      <c r="S57" s="35"/>
      <c r="T57" s="35"/>
      <c r="U57" s="35"/>
      <c r="V57" s="35"/>
      <c r="W57" s="35"/>
      <c r="X57" s="81"/>
      <c r="Y57" s="35"/>
      <c r="Z57" s="81"/>
      <c r="AA57" s="35"/>
      <c r="AB57" s="35"/>
    </row>
    <row r="58" spans="1:28" s="79" customFormat="1" x14ac:dyDescent="0.25">
      <c r="A58" s="80"/>
      <c r="C58" s="35"/>
      <c r="E58" s="35"/>
      <c r="F58" s="35"/>
      <c r="G58" s="35"/>
      <c r="H58" s="35"/>
      <c r="I58" s="35"/>
      <c r="J58" s="35"/>
      <c r="K58" s="35"/>
      <c r="L58" s="35"/>
      <c r="M58" s="35"/>
      <c r="N58" s="81"/>
      <c r="O58" s="35"/>
      <c r="P58" s="81"/>
      <c r="Q58" s="35"/>
      <c r="R58" s="35"/>
      <c r="S58" s="35"/>
      <c r="T58" s="35"/>
      <c r="U58" s="35"/>
      <c r="V58" s="35"/>
      <c r="W58" s="35"/>
      <c r="X58" s="81"/>
      <c r="Y58" s="35"/>
      <c r="Z58" s="81"/>
      <c r="AA58" s="35"/>
      <c r="AB58" s="35"/>
    </row>
    <row r="59" spans="1:28" s="79" customFormat="1" x14ac:dyDescent="0.25">
      <c r="A59" s="80"/>
      <c r="C59" s="35"/>
      <c r="E59" s="35"/>
      <c r="F59" s="35"/>
      <c r="G59" s="35"/>
      <c r="H59" s="35"/>
      <c r="I59" s="35"/>
      <c r="J59" s="35"/>
      <c r="K59" s="35"/>
      <c r="L59" s="35"/>
      <c r="M59" s="35"/>
      <c r="N59" s="81"/>
      <c r="O59" s="35"/>
      <c r="P59" s="81"/>
      <c r="Q59" s="35"/>
      <c r="R59" s="35"/>
      <c r="S59" s="35"/>
      <c r="T59" s="35"/>
      <c r="U59" s="35"/>
      <c r="V59" s="35"/>
      <c r="W59" s="35"/>
      <c r="X59" s="81"/>
      <c r="Y59" s="35"/>
      <c r="Z59" s="81"/>
      <c r="AA59" s="35"/>
      <c r="AB59" s="35"/>
    </row>
    <row r="60" spans="1:28" s="79" customFormat="1" x14ac:dyDescent="0.25">
      <c r="A60" s="80"/>
      <c r="C60" s="35"/>
      <c r="E60" s="35"/>
      <c r="F60" s="35"/>
      <c r="G60" s="35"/>
      <c r="H60" s="35"/>
      <c r="I60" s="35"/>
      <c r="J60" s="35"/>
      <c r="K60" s="35"/>
      <c r="L60" s="35"/>
      <c r="M60" s="35"/>
      <c r="N60" s="81"/>
      <c r="O60" s="35"/>
      <c r="P60" s="81"/>
      <c r="Q60" s="35"/>
      <c r="R60" s="35"/>
      <c r="S60" s="35"/>
      <c r="T60" s="35"/>
      <c r="U60" s="35"/>
      <c r="V60" s="35"/>
      <c r="W60" s="35"/>
      <c r="X60" s="81"/>
      <c r="Y60" s="35"/>
      <c r="Z60" s="81"/>
      <c r="AA60" s="35"/>
      <c r="AB60" s="35"/>
    </row>
    <row r="61" spans="1:28" s="79" customFormat="1" x14ac:dyDescent="0.25">
      <c r="A61" s="80"/>
      <c r="C61" s="35"/>
      <c r="E61" s="35"/>
      <c r="F61" s="35"/>
      <c r="G61" s="35"/>
      <c r="H61" s="35"/>
      <c r="I61" s="35"/>
      <c r="J61" s="35"/>
      <c r="K61" s="35"/>
      <c r="L61" s="35"/>
      <c r="M61" s="35"/>
      <c r="N61" s="81"/>
      <c r="O61" s="35"/>
      <c r="P61" s="81"/>
      <c r="Q61" s="35"/>
      <c r="R61" s="35"/>
      <c r="S61" s="35"/>
      <c r="T61" s="35"/>
      <c r="U61" s="35"/>
      <c r="V61" s="35"/>
      <c r="W61" s="35"/>
      <c r="X61" s="81"/>
      <c r="Y61" s="35"/>
      <c r="Z61" s="81"/>
      <c r="AA61" s="35"/>
      <c r="AB61" s="35"/>
    </row>
    <row r="62" spans="1:28" s="79" customFormat="1" x14ac:dyDescent="0.25">
      <c r="A62" s="80"/>
      <c r="C62" s="35"/>
      <c r="E62" s="35"/>
      <c r="F62" s="35"/>
      <c r="G62" s="35"/>
      <c r="H62" s="35"/>
      <c r="I62" s="35"/>
      <c r="J62" s="35"/>
      <c r="K62" s="35"/>
      <c r="L62" s="35"/>
      <c r="M62" s="35"/>
      <c r="N62" s="81"/>
      <c r="O62" s="35"/>
      <c r="P62" s="81"/>
      <c r="Q62" s="35"/>
      <c r="R62" s="35"/>
      <c r="S62" s="35"/>
      <c r="T62" s="35"/>
      <c r="U62" s="35"/>
      <c r="V62" s="35"/>
      <c r="W62" s="35"/>
      <c r="X62" s="81"/>
      <c r="Y62" s="35"/>
      <c r="Z62" s="81"/>
      <c r="AA62" s="35"/>
      <c r="AB62" s="35"/>
    </row>
    <row r="63" spans="1:28" s="79" customFormat="1" x14ac:dyDescent="0.25">
      <c r="A63" s="80"/>
      <c r="C63" s="35"/>
      <c r="E63" s="35"/>
      <c r="F63" s="35"/>
      <c r="G63" s="35"/>
      <c r="H63" s="35"/>
      <c r="I63" s="35"/>
      <c r="J63" s="35"/>
      <c r="K63" s="35"/>
      <c r="L63" s="35"/>
      <c r="M63" s="35"/>
      <c r="N63" s="81"/>
      <c r="O63" s="35"/>
      <c r="P63" s="81"/>
      <c r="Q63" s="35"/>
      <c r="R63" s="35"/>
      <c r="S63" s="35"/>
      <c r="T63" s="35"/>
      <c r="U63" s="35"/>
      <c r="V63" s="35"/>
      <c r="W63" s="35"/>
      <c r="X63" s="81"/>
      <c r="Y63" s="35"/>
      <c r="Z63" s="81"/>
      <c r="AA63" s="35"/>
      <c r="AB63" s="35"/>
    </row>
  </sheetData>
  <mergeCells count="37">
    <mergeCell ref="F2:F3"/>
    <mergeCell ref="A2:A3"/>
    <mergeCell ref="B2:B3"/>
    <mergeCell ref="C2:C3"/>
    <mergeCell ref="D2:D3"/>
    <mergeCell ref="E2:E3"/>
    <mergeCell ref="Y2:Y3"/>
    <mergeCell ref="Z2:Z3"/>
    <mergeCell ref="AA2:AA3"/>
    <mergeCell ref="AB2:AB3"/>
    <mergeCell ref="G2:L2"/>
    <mergeCell ref="M2:M3"/>
    <mergeCell ref="N2:N3"/>
    <mergeCell ref="O2:O3"/>
    <mergeCell ref="P2:P3"/>
    <mergeCell ref="Q2:V2"/>
    <mergeCell ref="P14:P18"/>
    <mergeCell ref="P9:P13"/>
    <mergeCell ref="P4:P8"/>
    <mergeCell ref="W2:W3"/>
    <mergeCell ref="X2:X3"/>
    <mergeCell ref="Y14:Y18"/>
    <mergeCell ref="Z14:Z18"/>
    <mergeCell ref="AA14:AA18"/>
    <mergeCell ref="AB14:AB18"/>
    <mergeCell ref="C1:AB1"/>
    <mergeCell ref="Y4:Y8"/>
    <mergeCell ref="Z4:Z8"/>
    <mergeCell ref="AA4:AA8"/>
    <mergeCell ref="AB4:AB8"/>
    <mergeCell ref="Y9:Y13"/>
    <mergeCell ref="Z9:Z13"/>
    <mergeCell ref="AA9:AA13"/>
    <mergeCell ref="AB9:AB13"/>
    <mergeCell ref="O4:O8"/>
    <mergeCell ref="O9:O13"/>
    <mergeCell ref="O14:O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zoomScale="85" zoomScaleNormal="85" workbookViewId="0">
      <selection activeCell="AH11" sqref="AH11"/>
    </sheetView>
  </sheetViews>
  <sheetFormatPr defaultColWidth="8.85546875" defaultRowHeight="12.75" x14ac:dyDescent="0.25"/>
  <cols>
    <col min="1" max="1" width="9.5703125" style="2" customWidth="1"/>
    <col min="2" max="2" width="23.85546875" style="1" customWidth="1"/>
    <col min="3" max="3" width="6.140625" style="35" customWidth="1"/>
    <col min="4" max="4" width="34.140625" style="1" customWidth="1"/>
    <col min="5" max="5" width="12.28515625" style="35" customWidth="1"/>
    <col min="6" max="6" width="7.28515625" style="35" customWidth="1"/>
    <col min="7" max="7" width="6.5703125" style="3" customWidth="1"/>
    <col min="8" max="8" width="6.140625" style="3" bestFit="1" customWidth="1"/>
    <col min="9" max="9" width="7.28515625" style="3" customWidth="1"/>
    <col min="10" max="10" width="6.140625" style="3" bestFit="1" customWidth="1"/>
    <col min="11" max="11" width="13.85546875" style="3" customWidth="1"/>
    <col min="12" max="12" width="6.140625" style="3" bestFit="1" customWidth="1"/>
    <col min="13" max="14" width="7.28515625" style="92" customWidth="1"/>
    <col min="15" max="15" width="11" style="92" customWidth="1"/>
    <col min="16" max="16" width="8.42578125" style="94" customWidth="1"/>
    <col min="17" max="17" width="16.5703125" style="3" customWidth="1"/>
    <col min="18" max="18" width="6.140625" style="35" bestFit="1" customWidth="1"/>
    <col min="19" max="19" width="13.85546875" style="3" customWidth="1"/>
    <col min="20" max="20" width="6.140625" style="3" bestFit="1" customWidth="1"/>
    <col min="21" max="21" width="13.85546875" style="3" customWidth="1"/>
    <col min="22" max="25" width="8.85546875" style="3"/>
    <col min="26" max="26" width="8.85546875" style="75"/>
    <col min="27" max="27" width="8.85546875" style="3"/>
    <col min="28" max="28" width="8.85546875" style="75"/>
    <col min="29" max="16384" width="8.85546875" style="1"/>
  </cols>
  <sheetData>
    <row r="1" spans="1:28" ht="58.5" customHeight="1" x14ac:dyDescent="0.25">
      <c r="A1" s="121" t="s">
        <v>297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8" ht="36.75" customHeight="1" x14ac:dyDescent="0.25">
      <c r="A2" s="110" t="s">
        <v>120</v>
      </c>
      <c r="B2" s="110" t="s">
        <v>5</v>
      </c>
      <c r="C2" s="103" t="s">
        <v>269</v>
      </c>
      <c r="D2" s="103" t="s">
        <v>6</v>
      </c>
      <c r="E2" s="103" t="s">
        <v>273</v>
      </c>
      <c r="F2" s="103" t="s">
        <v>274</v>
      </c>
      <c r="G2" s="106" t="s">
        <v>143</v>
      </c>
      <c r="H2" s="107"/>
      <c r="I2" s="107"/>
      <c r="J2" s="107"/>
      <c r="K2" s="107"/>
      <c r="L2" s="108"/>
      <c r="M2" s="132" t="s">
        <v>291</v>
      </c>
      <c r="N2" s="132" t="s">
        <v>292</v>
      </c>
      <c r="O2" s="132" t="s">
        <v>293</v>
      </c>
      <c r="P2" s="132" t="s">
        <v>294</v>
      </c>
      <c r="Q2" s="105" t="s">
        <v>145</v>
      </c>
      <c r="R2" s="109"/>
      <c r="S2" s="105"/>
      <c r="T2" s="105"/>
      <c r="U2" s="105"/>
      <c r="V2" s="105"/>
      <c r="W2" s="105" t="s">
        <v>291</v>
      </c>
      <c r="X2" s="105" t="s">
        <v>292</v>
      </c>
      <c r="Y2" s="105" t="s">
        <v>293</v>
      </c>
      <c r="Z2" s="105" t="s">
        <v>294</v>
      </c>
      <c r="AA2" s="105" t="s">
        <v>291</v>
      </c>
      <c r="AB2" s="142" t="s">
        <v>295</v>
      </c>
    </row>
    <row r="3" spans="1:28" s="75" customFormat="1" ht="25.5" x14ac:dyDescent="0.25">
      <c r="A3" s="111"/>
      <c r="B3" s="111"/>
      <c r="C3" s="104"/>
      <c r="D3" s="104"/>
      <c r="E3" s="104"/>
      <c r="F3" s="104"/>
      <c r="G3" s="76" t="s">
        <v>141</v>
      </c>
      <c r="H3" s="74" t="s">
        <v>149</v>
      </c>
      <c r="I3" s="76" t="s">
        <v>142</v>
      </c>
      <c r="J3" s="74" t="s">
        <v>149</v>
      </c>
      <c r="K3" s="76" t="s">
        <v>144</v>
      </c>
      <c r="L3" s="76" t="s">
        <v>149</v>
      </c>
      <c r="M3" s="104"/>
      <c r="N3" s="104"/>
      <c r="O3" s="104"/>
      <c r="P3" s="104"/>
      <c r="Q3" s="74" t="s">
        <v>148</v>
      </c>
      <c r="R3" s="74" t="s">
        <v>149</v>
      </c>
      <c r="S3" s="74" t="s">
        <v>146</v>
      </c>
      <c r="T3" s="74" t="s">
        <v>149</v>
      </c>
      <c r="U3" s="74" t="s">
        <v>147</v>
      </c>
      <c r="V3" s="74" t="s">
        <v>149</v>
      </c>
      <c r="W3" s="105"/>
      <c r="X3" s="105"/>
      <c r="Y3" s="105"/>
      <c r="Z3" s="105"/>
      <c r="AA3" s="105"/>
      <c r="AB3" s="142"/>
    </row>
    <row r="4" spans="1:28" ht="18" customHeight="1" x14ac:dyDescent="0.25">
      <c r="A4" s="82">
        <v>6</v>
      </c>
      <c r="B4" s="95" t="s">
        <v>140</v>
      </c>
      <c r="C4" s="87" t="s">
        <v>271</v>
      </c>
      <c r="D4" s="96" t="s">
        <v>125</v>
      </c>
      <c r="E4" s="97">
        <v>37614</v>
      </c>
      <c r="F4" s="87">
        <v>2</v>
      </c>
      <c r="G4" s="87">
        <v>10.3</v>
      </c>
      <c r="H4" s="87">
        <v>29</v>
      </c>
      <c r="I4" s="87" t="s">
        <v>218</v>
      </c>
      <c r="J4" s="87">
        <v>26</v>
      </c>
      <c r="K4" s="87">
        <v>2</v>
      </c>
      <c r="L4" s="87">
        <v>9</v>
      </c>
      <c r="M4" s="87">
        <f>H4+L4+J4</f>
        <v>64</v>
      </c>
      <c r="N4" s="87">
        <v>23</v>
      </c>
      <c r="O4" s="122">
        <f>SUM(M4:M8)</f>
        <v>657</v>
      </c>
      <c r="P4" s="125">
        <v>2</v>
      </c>
      <c r="Q4" s="93">
        <v>9</v>
      </c>
      <c r="R4" s="93">
        <f t="shared" ref="R4:R18" si="0">Q4/2</f>
        <v>4.5</v>
      </c>
      <c r="S4" s="93">
        <v>23.88</v>
      </c>
      <c r="T4" s="93">
        <v>14</v>
      </c>
      <c r="U4" s="93">
        <v>32.299999999999997</v>
      </c>
      <c r="V4" s="93">
        <v>11</v>
      </c>
      <c r="W4" s="78">
        <f t="shared" ref="W4:W18" si="1">R4+T4+V4</f>
        <v>29.5</v>
      </c>
      <c r="X4" s="78">
        <v>7</v>
      </c>
      <c r="Y4" s="112">
        <f>SUM(W4:W8)</f>
        <v>125</v>
      </c>
      <c r="Z4" s="115">
        <v>2</v>
      </c>
      <c r="AA4" s="112">
        <f>O4+Y4</f>
        <v>782</v>
      </c>
      <c r="AB4" s="137">
        <v>2</v>
      </c>
    </row>
    <row r="5" spans="1:28" ht="18" customHeight="1" x14ac:dyDescent="0.25">
      <c r="A5" s="82">
        <v>7</v>
      </c>
      <c r="B5" s="95" t="s">
        <v>140</v>
      </c>
      <c r="C5" s="87" t="s">
        <v>271</v>
      </c>
      <c r="D5" s="95" t="s">
        <v>126</v>
      </c>
      <c r="E5" s="97">
        <v>37321</v>
      </c>
      <c r="F5" s="87">
        <v>2</v>
      </c>
      <c r="G5" s="87">
        <v>8.3000000000000007</v>
      </c>
      <c r="H5" s="87">
        <v>85</v>
      </c>
      <c r="I5" s="87" t="s">
        <v>208</v>
      </c>
      <c r="J5" s="87">
        <v>58</v>
      </c>
      <c r="K5" s="87">
        <v>20</v>
      </c>
      <c r="L5" s="87">
        <v>50</v>
      </c>
      <c r="M5" s="87">
        <f t="shared" ref="M5:M28" si="2">H5+L5+J5</f>
        <v>193</v>
      </c>
      <c r="N5" s="144">
        <v>1</v>
      </c>
      <c r="O5" s="123"/>
      <c r="P5" s="126"/>
      <c r="Q5" s="93">
        <v>13</v>
      </c>
      <c r="R5" s="93">
        <f t="shared" si="0"/>
        <v>6.5</v>
      </c>
      <c r="S5" s="93">
        <v>29.56</v>
      </c>
      <c r="T5" s="93">
        <v>12</v>
      </c>
      <c r="U5" s="93">
        <v>27.5</v>
      </c>
      <c r="V5" s="93">
        <v>13</v>
      </c>
      <c r="W5" s="78">
        <f t="shared" si="1"/>
        <v>31.5</v>
      </c>
      <c r="X5" s="78">
        <v>6</v>
      </c>
      <c r="Y5" s="113"/>
      <c r="Z5" s="116"/>
      <c r="AA5" s="113"/>
      <c r="AB5" s="138"/>
    </row>
    <row r="6" spans="1:28" ht="18" customHeight="1" x14ac:dyDescent="0.25">
      <c r="A6" s="82">
        <v>8</v>
      </c>
      <c r="B6" s="95" t="s">
        <v>140</v>
      </c>
      <c r="C6" s="87" t="s">
        <v>271</v>
      </c>
      <c r="D6" s="95" t="s">
        <v>127</v>
      </c>
      <c r="E6" s="97">
        <v>37829</v>
      </c>
      <c r="F6" s="87">
        <v>2</v>
      </c>
      <c r="G6" s="87">
        <v>9.6999999999999993</v>
      </c>
      <c r="H6" s="87">
        <v>43</v>
      </c>
      <c r="I6" s="87" t="s">
        <v>226</v>
      </c>
      <c r="J6" s="87">
        <v>28</v>
      </c>
      <c r="K6" s="87">
        <v>30</v>
      </c>
      <c r="L6" s="87">
        <v>60</v>
      </c>
      <c r="M6" s="87">
        <f t="shared" si="2"/>
        <v>131</v>
      </c>
      <c r="N6" s="87">
        <v>10</v>
      </c>
      <c r="O6" s="123"/>
      <c r="P6" s="126"/>
      <c r="Q6" s="93">
        <v>13</v>
      </c>
      <c r="R6" s="93">
        <f t="shared" si="0"/>
        <v>6.5</v>
      </c>
      <c r="S6" s="93">
        <v>31.77</v>
      </c>
      <c r="T6" s="93">
        <v>11</v>
      </c>
      <c r="U6" s="93">
        <v>38.5</v>
      </c>
      <c r="V6" s="93">
        <v>9</v>
      </c>
      <c r="W6" s="78">
        <f t="shared" si="1"/>
        <v>26.5</v>
      </c>
      <c r="X6" s="78">
        <v>9</v>
      </c>
      <c r="Y6" s="113"/>
      <c r="Z6" s="116"/>
      <c r="AA6" s="113"/>
      <c r="AB6" s="138"/>
    </row>
    <row r="7" spans="1:28" ht="18" customHeight="1" x14ac:dyDescent="0.25">
      <c r="A7" s="82">
        <v>9</v>
      </c>
      <c r="B7" s="95" t="s">
        <v>140</v>
      </c>
      <c r="C7" s="87" t="s">
        <v>271</v>
      </c>
      <c r="D7" s="95" t="s">
        <v>128</v>
      </c>
      <c r="E7" s="97">
        <v>36904</v>
      </c>
      <c r="F7" s="87">
        <v>2</v>
      </c>
      <c r="G7" s="87">
        <v>9</v>
      </c>
      <c r="H7" s="87">
        <v>64</v>
      </c>
      <c r="I7" s="87" t="s">
        <v>225</v>
      </c>
      <c r="J7" s="87">
        <v>30</v>
      </c>
      <c r="K7" s="87">
        <v>23</v>
      </c>
      <c r="L7" s="87">
        <v>53</v>
      </c>
      <c r="M7" s="87">
        <f t="shared" si="2"/>
        <v>147</v>
      </c>
      <c r="N7" s="87">
        <v>5</v>
      </c>
      <c r="O7" s="123"/>
      <c r="P7" s="126"/>
      <c r="Q7" s="93">
        <v>17</v>
      </c>
      <c r="R7" s="93">
        <f t="shared" si="0"/>
        <v>8.5</v>
      </c>
      <c r="S7" s="93">
        <v>66.08</v>
      </c>
      <c r="T7" s="93">
        <v>1</v>
      </c>
      <c r="U7" s="93">
        <v>47.6</v>
      </c>
      <c r="V7" s="93">
        <v>6</v>
      </c>
      <c r="W7" s="78">
        <f t="shared" si="1"/>
        <v>15.5</v>
      </c>
      <c r="X7" s="78">
        <v>14</v>
      </c>
      <c r="Y7" s="113"/>
      <c r="Z7" s="116"/>
      <c r="AA7" s="113"/>
      <c r="AB7" s="138"/>
    </row>
    <row r="8" spans="1:28" ht="18" customHeight="1" x14ac:dyDescent="0.25">
      <c r="A8" s="82">
        <v>10</v>
      </c>
      <c r="B8" s="95" t="s">
        <v>140</v>
      </c>
      <c r="C8" s="87" t="s">
        <v>271</v>
      </c>
      <c r="D8" s="95" t="s">
        <v>129</v>
      </c>
      <c r="E8" s="97">
        <v>38742</v>
      </c>
      <c r="F8" s="87">
        <v>2</v>
      </c>
      <c r="G8" s="87">
        <v>9.4</v>
      </c>
      <c r="H8" s="87">
        <v>52</v>
      </c>
      <c r="I8" s="84" t="s">
        <v>227</v>
      </c>
      <c r="J8" s="87">
        <v>46</v>
      </c>
      <c r="K8" s="87">
        <v>6</v>
      </c>
      <c r="L8" s="87">
        <v>24</v>
      </c>
      <c r="M8" s="87">
        <f t="shared" si="2"/>
        <v>122</v>
      </c>
      <c r="N8" s="87">
        <v>12</v>
      </c>
      <c r="O8" s="124"/>
      <c r="P8" s="127"/>
      <c r="Q8" s="93">
        <v>4</v>
      </c>
      <c r="R8" s="93">
        <f t="shared" si="0"/>
        <v>2</v>
      </c>
      <c r="S8" s="93">
        <v>36.08</v>
      </c>
      <c r="T8" s="93">
        <v>9</v>
      </c>
      <c r="U8" s="93">
        <v>32.1</v>
      </c>
      <c r="V8" s="93">
        <v>11</v>
      </c>
      <c r="W8" s="78">
        <f t="shared" si="1"/>
        <v>22</v>
      </c>
      <c r="X8" s="78">
        <v>12</v>
      </c>
      <c r="Y8" s="114"/>
      <c r="Z8" s="117"/>
      <c r="AA8" s="114"/>
      <c r="AB8" s="139"/>
    </row>
    <row r="9" spans="1:28" ht="25.5" x14ac:dyDescent="0.25">
      <c r="A9" s="82">
        <v>11</v>
      </c>
      <c r="B9" s="83" t="s">
        <v>60</v>
      </c>
      <c r="C9" s="87" t="s">
        <v>271</v>
      </c>
      <c r="D9" s="83" t="s">
        <v>61</v>
      </c>
      <c r="E9" s="86">
        <v>37228</v>
      </c>
      <c r="F9" s="87">
        <v>2</v>
      </c>
      <c r="G9" s="87">
        <v>8.9</v>
      </c>
      <c r="H9" s="87">
        <v>67</v>
      </c>
      <c r="I9" s="87" t="s">
        <v>159</v>
      </c>
      <c r="J9" s="87">
        <v>52</v>
      </c>
      <c r="K9" s="87">
        <v>27</v>
      </c>
      <c r="L9" s="87">
        <v>57</v>
      </c>
      <c r="M9" s="87">
        <f t="shared" si="2"/>
        <v>176</v>
      </c>
      <c r="N9" s="144">
        <v>2</v>
      </c>
      <c r="O9" s="122">
        <f t="shared" ref="O9" si="3">SUM(M9:M13)</f>
        <v>712</v>
      </c>
      <c r="P9" s="125">
        <v>1</v>
      </c>
      <c r="Q9" s="93">
        <v>44</v>
      </c>
      <c r="R9" s="93">
        <f t="shared" si="0"/>
        <v>22</v>
      </c>
      <c r="S9" s="93">
        <v>31.25</v>
      </c>
      <c r="T9" s="93">
        <v>11</v>
      </c>
      <c r="U9" s="93">
        <v>28</v>
      </c>
      <c r="V9" s="93">
        <v>13</v>
      </c>
      <c r="W9" s="78">
        <f t="shared" si="1"/>
        <v>46</v>
      </c>
      <c r="X9" s="144">
        <v>2</v>
      </c>
      <c r="Y9" s="112">
        <f t="shared" ref="Y9" si="4">SUM(W9:W13)</f>
        <v>209.5</v>
      </c>
      <c r="Z9" s="115">
        <v>1</v>
      </c>
      <c r="AA9" s="112">
        <f t="shared" ref="AA9:AA28" si="5">O9+Y9</f>
        <v>921.5</v>
      </c>
      <c r="AB9" s="137">
        <v>1</v>
      </c>
    </row>
    <row r="10" spans="1:28" ht="25.5" x14ac:dyDescent="0.25">
      <c r="A10" s="82">
        <v>12</v>
      </c>
      <c r="B10" s="83" t="s">
        <v>60</v>
      </c>
      <c r="C10" s="87" t="s">
        <v>271</v>
      </c>
      <c r="D10" s="91" t="s">
        <v>62</v>
      </c>
      <c r="E10" s="86">
        <v>37576</v>
      </c>
      <c r="F10" s="87">
        <v>2</v>
      </c>
      <c r="G10" s="87">
        <v>9.5</v>
      </c>
      <c r="H10" s="87">
        <v>49</v>
      </c>
      <c r="I10" s="87" t="s">
        <v>194</v>
      </c>
      <c r="J10" s="87">
        <v>36</v>
      </c>
      <c r="K10" s="87">
        <v>25</v>
      </c>
      <c r="L10" s="87">
        <v>55</v>
      </c>
      <c r="M10" s="87">
        <f t="shared" si="2"/>
        <v>140</v>
      </c>
      <c r="N10" s="87">
        <v>8</v>
      </c>
      <c r="O10" s="123"/>
      <c r="P10" s="126"/>
      <c r="Q10" s="93">
        <v>43</v>
      </c>
      <c r="R10" s="93">
        <f t="shared" si="0"/>
        <v>21.5</v>
      </c>
      <c r="S10" s="93">
        <v>29.37</v>
      </c>
      <c r="T10" s="93">
        <v>12</v>
      </c>
      <c r="U10" s="93">
        <v>27.5</v>
      </c>
      <c r="V10" s="93">
        <v>13</v>
      </c>
      <c r="W10" s="78">
        <f t="shared" si="1"/>
        <v>46.5</v>
      </c>
      <c r="X10" s="144">
        <v>1</v>
      </c>
      <c r="Y10" s="113"/>
      <c r="Z10" s="116"/>
      <c r="AA10" s="113"/>
      <c r="AB10" s="138"/>
    </row>
    <row r="11" spans="1:28" ht="25.5" x14ac:dyDescent="0.25">
      <c r="A11" s="82">
        <v>13</v>
      </c>
      <c r="B11" s="83" t="s">
        <v>60</v>
      </c>
      <c r="C11" s="87" t="s">
        <v>271</v>
      </c>
      <c r="D11" s="83" t="s">
        <v>63</v>
      </c>
      <c r="E11" s="86">
        <v>37358</v>
      </c>
      <c r="F11" s="87">
        <v>2</v>
      </c>
      <c r="G11" s="87">
        <v>9.1999999999999993</v>
      </c>
      <c r="H11" s="87">
        <v>58</v>
      </c>
      <c r="I11" s="87" t="s">
        <v>195</v>
      </c>
      <c r="J11" s="87">
        <v>33</v>
      </c>
      <c r="K11" s="87">
        <v>20</v>
      </c>
      <c r="L11" s="87">
        <v>50</v>
      </c>
      <c r="M11" s="87">
        <f t="shared" si="2"/>
        <v>141</v>
      </c>
      <c r="N11" s="87">
        <v>7</v>
      </c>
      <c r="O11" s="123"/>
      <c r="P11" s="126"/>
      <c r="Q11" s="93">
        <v>39</v>
      </c>
      <c r="R11" s="93">
        <f t="shared" si="0"/>
        <v>19.5</v>
      </c>
      <c r="S11" s="93">
        <v>22</v>
      </c>
      <c r="T11" s="93">
        <v>14</v>
      </c>
      <c r="U11" s="93">
        <v>30.6</v>
      </c>
      <c r="V11" s="93">
        <v>12</v>
      </c>
      <c r="W11" s="78">
        <f t="shared" si="1"/>
        <v>45.5</v>
      </c>
      <c r="X11" s="144">
        <v>3</v>
      </c>
      <c r="Y11" s="113"/>
      <c r="Z11" s="116"/>
      <c r="AA11" s="113"/>
      <c r="AB11" s="138"/>
    </row>
    <row r="12" spans="1:28" ht="25.5" x14ac:dyDescent="0.25">
      <c r="A12" s="82">
        <v>14</v>
      </c>
      <c r="B12" s="83" t="s">
        <v>60</v>
      </c>
      <c r="C12" s="87" t="s">
        <v>271</v>
      </c>
      <c r="D12" s="83" t="s">
        <v>64</v>
      </c>
      <c r="E12" s="86">
        <v>37490</v>
      </c>
      <c r="F12" s="87">
        <v>2</v>
      </c>
      <c r="G12" s="87">
        <v>9.6999999999999993</v>
      </c>
      <c r="H12" s="87">
        <v>43</v>
      </c>
      <c r="I12" s="87" t="s">
        <v>154</v>
      </c>
      <c r="J12" s="87">
        <v>59</v>
      </c>
      <c r="K12" s="87">
        <v>36</v>
      </c>
      <c r="L12" s="87">
        <v>66</v>
      </c>
      <c r="M12" s="87">
        <f t="shared" si="2"/>
        <v>168</v>
      </c>
      <c r="N12" s="144">
        <v>3</v>
      </c>
      <c r="O12" s="123"/>
      <c r="P12" s="126"/>
      <c r="Q12" s="93">
        <v>21</v>
      </c>
      <c r="R12" s="93">
        <f t="shared" si="0"/>
        <v>10.5</v>
      </c>
      <c r="S12" s="93">
        <v>41</v>
      </c>
      <c r="T12" s="93">
        <v>8</v>
      </c>
      <c r="U12" s="93">
        <v>36.9</v>
      </c>
      <c r="V12" s="93">
        <v>10</v>
      </c>
      <c r="W12" s="78">
        <f t="shared" si="1"/>
        <v>28.5</v>
      </c>
      <c r="X12" s="78">
        <v>8</v>
      </c>
      <c r="Y12" s="113"/>
      <c r="Z12" s="116"/>
      <c r="AA12" s="113"/>
      <c r="AB12" s="138"/>
    </row>
    <row r="13" spans="1:28" ht="25.5" x14ac:dyDescent="0.25">
      <c r="A13" s="82">
        <v>15</v>
      </c>
      <c r="B13" s="83" t="s">
        <v>60</v>
      </c>
      <c r="C13" s="87" t="s">
        <v>271</v>
      </c>
      <c r="D13" s="83" t="s">
        <v>65</v>
      </c>
      <c r="E13" s="86">
        <v>36987</v>
      </c>
      <c r="F13" s="87">
        <v>2</v>
      </c>
      <c r="G13" s="87">
        <v>10.199999999999999</v>
      </c>
      <c r="H13" s="87">
        <v>30</v>
      </c>
      <c r="I13" s="87" t="s">
        <v>196</v>
      </c>
      <c r="J13" s="87">
        <v>23</v>
      </c>
      <c r="K13" s="87">
        <v>10</v>
      </c>
      <c r="L13" s="87">
        <v>34</v>
      </c>
      <c r="M13" s="87">
        <f t="shared" si="2"/>
        <v>87</v>
      </c>
      <c r="N13" s="87">
        <v>20</v>
      </c>
      <c r="O13" s="124"/>
      <c r="P13" s="127"/>
      <c r="Q13" s="93">
        <v>40</v>
      </c>
      <c r="R13" s="93">
        <f t="shared" si="0"/>
        <v>20</v>
      </c>
      <c r="S13" s="93">
        <v>30.41</v>
      </c>
      <c r="T13" s="93">
        <v>11</v>
      </c>
      <c r="U13" s="93">
        <v>31.3</v>
      </c>
      <c r="V13" s="93">
        <v>12</v>
      </c>
      <c r="W13" s="78">
        <f t="shared" si="1"/>
        <v>43</v>
      </c>
      <c r="X13" s="78">
        <v>4</v>
      </c>
      <c r="Y13" s="114"/>
      <c r="Z13" s="117"/>
      <c r="AA13" s="114"/>
      <c r="AB13" s="139"/>
    </row>
    <row r="14" spans="1:28" ht="25.5" x14ac:dyDescent="0.25">
      <c r="A14" s="82">
        <v>21</v>
      </c>
      <c r="B14" s="83" t="s">
        <v>25</v>
      </c>
      <c r="C14" s="84" t="s">
        <v>271</v>
      </c>
      <c r="D14" s="83" t="s">
        <v>26</v>
      </c>
      <c r="E14" s="98">
        <v>37916</v>
      </c>
      <c r="F14" s="84">
        <v>2</v>
      </c>
      <c r="G14" s="87">
        <v>10.5</v>
      </c>
      <c r="H14" s="87">
        <v>27</v>
      </c>
      <c r="I14" s="87" t="s">
        <v>179</v>
      </c>
      <c r="J14" s="87">
        <v>35</v>
      </c>
      <c r="K14" s="87">
        <v>19</v>
      </c>
      <c r="L14" s="87">
        <v>49</v>
      </c>
      <c r="M14" s="87">
        <f t="shared" si="2"/>
        <v>111</v>
      </c>
      <c r="N14" s="87">
        <v>13</v>
      </c>
      <c r="O14" s="122">
        <f t="shared" ref="O14" si="6">SUM(M14:M18)</f>
        <v>622</v>
      </c>
      <c r="P14" s="125">
        <v>3</v>
      </c>
      <c r="Q14" s="93">
        <v>0</v>
      </c>
      <c r="R14" s="93">
        <f t="shared" si="0"/>
        <v>0</v>
      </c>
      <c r="S14" s="93">
        <v>49.98</v>
      </c>
      <c r="T14" s="93">
        <v>5</v>
      </c>
      <c r="U14" s="93">
        <v>48.8</v>
      </c>
      <c r="V14" s="93">
        <v>6</v>
      </c>
      <c r="W14" s="78">
        <f t="shared" si="1"/>
        <v>11</v>
      </c>
      <c r="X14" s="78">
        <v>18</v>
      </c>
      <c r="Y14" s="112">
        <f t="shared" ref="Y14" si="7">SUM(W14:W18)</f>
        <v>59</v>
      </c>
      <c r="Z14" s="115">
        <v>4</v>
      </c>
      <c r="AA14" s="112">
        <f t="shared" ref="AA14:AA28" si="8">O14+Y14</f>
        <v>681</v>
      </c>
      <c r="AB14" s="137">
        <v>3</v>
      </c>
    </row>
    <row r="15" spans="1:28" ht="25.5" x14ac:dyDescent="0.25">
      <c r="A15" s="82">
        <v>22</v>
      </c>
      <c r="B15" s="83" t="s">
        <v>25</v>
      </c>
      <c r="C15" s="84" t="s">
        <v>271</v>
      </c>
      <c r="D15" s="83" t="s">
        <v>27</v>
      </c>
      <c r="E15" s="98">
        <v>37830</v>
      </c>
      <c r="F15" s="84">
        <v>2</v>
      </c>
      <c r="G15" s="87">
        <v>9.4</v>
      </c>
      <c r="H15" s="87">
        <v>52</v>
      </c>
      <c r="I15" s="87" t="s">
        <v>216</v>
      </c>
      <c r="J15" s="87">
        <v>32</v>
      </c>
      <c r="K15" s="87">
        <v>22</v>
      </c>
      <c r="L15" s="87">
        <v>52</v>
      </c>
      <c r="M15" s="87">
        <f t="shared" si="2"/>
        <v>136</v>
      </c>
      <c r="N15" s="87">
        <v>9</v>
      </c>
      <c r="O15" s="123"/>
      <c r="P15" s="126"/>
      <c r="Q15" s="93">
        <v>5</v>
      </c>
      <c r="R15" s="93">
        <f t="shared" si="0"/>
        <v>2.5</v>
      </c>
      <c r="S15" s="93">
        <v>59.64</v>
      </c>
      <c r="T15" s="93">
        <v>2</v>
      </c>
      <c r="U15" s="93">
        <v>38.6</v>
      </c>
      <c r="V15" s="93">
        <v>9</v>
      </c>
      <c r="W15" s="78">
        <f t="shared" si="1"/>
        <v>13.5</v>
      </c>
      <c r="X15" s="78">
        <v>16</v>
      </c>
      <c r="Y15" s="113"/>
      <c r="Z15" s="116"/>
      <c r="AA15" s="113"/>
      <c r="AB15" s="138"/>
    </row>
    <row r="16" spans="1:28" ht="25.5" x14ac:dyDescent="0.25">
      <c r="A16" s="82">
        <v>23</v>
      </c>
      <c r="B16" s="83" t="s">
        <v>25</v>
      </c>
      <c r="C16" s="84" t="s">
        <v>271</v>
      </c>
      <c r="D16" s="83" t="s">
        <v>28</v>
      </c>
      <c r="E16" s="98">
        <v>38123</v>
      </c>
      <c r="F16" s="84">
        <v>2</v>
      </c>
      <c r="G16" s="87">
        <v>10.1</v>
      </c>
      <c r="H16" s="87">
        <v>32</v>
      </c>
      <c r="I16" s="87" t="s">
        <v>221</v>
      </c>
      <c r="J16" s="87">
        <v>32</v>
      </c>
      <c r="K16" s="87">
        <v>9</v>
      </c>
      <c r="L16" s="87">
        <v>32</v>
      </c>
      <c r="M16" s="87">
        <f t="shared" si="2"/>
        <v>96</v>
      </c>
      <c r="N16" s="87">
        <v>17</v>
      </c>
      <c r="O16" s="123"/>
      <c r="P16" s="126"/>
      <c r="Q16" s="93">
        <v>0</v>
      </c>
      <c r="R16" s="93">
        <f t="shared" si="0"/>
        <v>0</v>
      </c>
      <c r="S16" s="93">
        <v>68.599999999999994</v>
      </c>
      <c r="T16" s="93">
        <v>1</v>
      </c>
      <c r="U16" s="93">
        <v>47.2</v>
      </c>
      <c r="V16" s="93">
        <v>6</v>
      </c>
      <c r="W16" s="78">
        <f t="shared" si="1"/>
        <v>7</v>
      </c>
      <c r="X16" s="78">
        <v>21</v>
      </c>
      <c r="Y16" s="113"/>
      <c r="Z16" s="116"/>
      <c r="AA16" s="113"/>
      <c r="AB16" s="138"/>
    </row>
    <row r="17" spans="1:28" ht="25.5" x14ac:dyDescent="0.25">
      <c r="A17" s="82">
        <v>24</v>
      </c>
      <c r="B17" s="83" t="s">
        <v>25</v>
      </c>
      <c r="C17" s="84" t="s">
        <v>271</v>
      </c>
      <c r="D17" s="91" t="s">
        <v>29</v>
      </c>
      <c r="E17" s="98">
        <v>37981</v>
      </c>
      <c r="F17" s="84">
        <v>2</v>
      </c>
      <c r="G17" s="87">
        <v>9.6999999999999993</v>
      </c>
      <c r="H17" s="87">
        <v>43</v>
      </c>
      <c r="I17" s="87" t="s">
        <v>222</v>
      </c>
      <c r="J17" s="87">
        <v>32</v>
      </c>
      <c r="K17" s="87">
        <v>20</v>
      </c>
      <c r="L17" s="87">
        <v>50</v>
      </c>
      <c r="M17" s="87">
        <f t="shared" si="2"/>
        <v>125</v>
      </c>
      <c r="N17" s="87">
        <v>11</v>
      </c>
      <c r="O17" s="123"/>
      <c r="P17" s="126"/>
      <c r="Q17" s="93">
        <v>10</v>
      </c>
      <c r="R17" s="93">
        <f t="shared" si="0"/>
        <v>5</v>
      </c>
      <c r="S17" s="93">
        <v>43.21</v>
      </c>
      <c r="T17" s="93">
        <v>7</v>
      </c>
      <c r="U17" s="93">
        <v>46.4</v>
      </c>
      <c r="V17" s="93">
        <v>4</v>
      </c>
      <c r="W17" s="78">
        <f t="shared" si="1"/>
        <v>16</v>
      </c>
      <c r="X17" s="78">
        <v>13</v>
      </c>
      <c r="Y17" s="113"/>
      <c r="Z17" s="116"/>
      <c r="AA17" s="113"/>
      <c r="AB17" s="138"/>
    </row>
    <row r="18" spans="1:28" ht="25.5" x14ac:dyDescent="0.25">
      <c r="A18" s="82">
        <v>25</v>
      </c>
      <c r="B18" s="83" t="s">
        <v>25</v>
      </c>
      <c r="C18" s="84" t="s">
        <v>271</v>
      </c>
      <c r="D18" s="83" t="s">
        <v>30</v>
      </c>
      <c r="E18" s="98">
        <v>37778</v>
      </c>
      <c r="F18" s="84">
        <v>2</v>
      </c>
      <c r="G18" s="87">
        <v>9.1</v>
      </c>
      <c r="H18" s="87">
        <v>61</v>
      </c>
      <c r="I18" s="87" t="s">
        <v>223</v>
      </c>
      <c r="J18" s="87">
        <v>33</v>
      </c>
      <c r="K18" s="87">
        <v>30</v>
      </c>
      <c r="L18" s="87">
        <v>60</v>
      </c>
      <c r="M18" s="87">
        <f t="shared" si="2"/>
        <v>154</v>
      </c>
      <c r="N18" s="87">
        <v>4</v>
      </c>
      <c r="O18" s="124"/>
      <c r="P18" s="127"/>
      <c r="Q18" s="93">
        <v>3</v>
      </c>
      <c r="R18" s="93">
        <f t="shared" si="0"/>
        <v>1.5</v>
      </c>
      <c r="S18" s="93">
        <v>47.07</v>
      </c>
      <c r="T18" s="93">
        <v>6</v>
      </c>
      <c r="U18" s="93">
        <v>46.4</v>
      </c>
      <c r="V18" s="93">
        <v>4</v>
      </c>
      <c r="W18" s="78">
        <f t="shared" si="1"/>
        <v>11.5</v>
      </c>
      <c r="X18" s="78">
        <v>17</v>
      </c>
      <c r="Y18" s="114"/>
      <c r="Z18" s="117"/>
      <c r="AA18" s="114"/>
      <c r="AB18" s="139"/>
    </row>
    <row r="19" spans="1:28" ht="25.5" x14ac:dyDescent="0.25">
      <c r="A19" s="82">
        <v>101</v>
      </c>
      <c r="B19" s="83" t="s">
        <v>7</v>
      </c>
      <c r="C19" s="84" t="s">
        <v>271</v>
      </c>
      <c r="D19" s="91" t="s">
        <v>8</v>
      </c>
      <c r="E19" s="90">
        <v>37702</v>
      </c>
      <c r="F19" s="84">
        <v>2</v>
      </c>
      <c r="G19" s="87">
        <v>9.1</v>
      </c>
      <c r="H19" s="87">
        <v>61</v>
      </c>
      <c r="I19" s="87" t="s">
        <v>164</v>
      </c>
      <c r="J19" s="87">
        <v>30</v>
      </c>
      <c r="K19" s="87">
        <v>25</v>
      </c>
      <c r="L19" s="87">
        <v>55</v>
      </c>
      <c r="M19" s="87">
        <f t="shared" si="2"/>
        <v>146</v>
      </c>
      <c r="N19" s="87">
        <v>6</v>
      </c>
      <c r="O19" s="122">
        <f t="shared" ref="O19" si="9">SUM(M19:M23)</f>
        <v>373</v>
      </c>
      <c r="P19" s="125">
        <v>5</v>
      </c>
      <c r="Q19" s="93">
        <v>0</v>
      </c>
      <c r="R19" s="93">
        <f t="shared" ref="R19:R28" si="10">Q19/2</f>
        <v>0</v>
      </c>
      <c r="S19" s="93" t="s">
        <v>261</v>
      </c>
      <c r="T19" s="93">
        <v>1</v>
      </c>
      <c r="U19" s="93">
        <v>2.6</v>
      </c>
      <c r="V19" s="93">
        <v>1</v>
      </c>
      <c r="W19" s="78">
        <f t="shared" ref="W19:W28" si="11">R19+T19+V19</f>
        <v>2</v>
      </c>
      <c r="X19" s="78">
        <v>25</v>
      </c>
      <c r="Y19" s="112">
        <f t="shared" ref="Y19" si="12">SUM(W19:W23)</f>
        <v>28.5</v>
      </c>
      <c r="Z19" s="115">
        <v>5</v>
      </c>
      <c r="AA19" s="112">
        <f t="shared" ref="AA19:AA28" si="13">O19+Y19</f>
        <v>401.5</v>
      </c>
      <c r="AB19" s="137">
        <v>5</v>
      </c>
    </row>
    <row r="20" spans="1:28" ht="25.5" x14ac:dyDescent="0.25">
      <c r="A20" s="99">
        <v>102</v>
      </c>
      <c r="B20" s="83" t="s">
        <v>7</v>
      </c>
      <c r="C20" s="84" t="s">
        <v>271</v>
      </c>
      <c r="D20" s="83" t="s">
        <v>9</v>
      </c>
      <c r="E20" s="90">
        <v>37663</v>
      </c>
      <c r="F20" s="84">
        <v>2</v>
      </c>
      <c r="G20" s="87">
        <v>10.4</v>
      </c>
      <c r="H20" s="87">
        <v>28</v>
      </c>
      <c r="I20" s="87" t="s">
        <v>167</v>
      </c>
      <c r="J20" s="87">
        <v>30</v>
      </c>
      <c r="K20" s="87">
        <v>20</v>
      </c>
      <c r="L20" s="87">
        <v>50</v>
      </c>
      <c r="M20" s="87">
        <f t="shared" si="2"/>
        <v>108</v>
      </c>
      <c r="N20" s="87">
        <v>14</v>
      </c>
      <c r="O20" s="123"/>
      <c r="P20" s="126"/>
      <c r="Q20" s="93">
        <v>6</v>
      </c>
      <c r="R20" s="93">
        <f t="shared" si="10"/>
        <v>3</v>
      </c>
      <c r="S20" s="93">
        <v>50.78</v>
      </c>
      <c r="T20" s="93">
        <v>5</v>
      </c>
      <c r="U20" s="93" t="s">
        <v>262</v>
      </c>
      <c r="V20" s="93">
        <v>1</v>
      </c>
      <c r="W20" s="78">
        <f t="shared" si="11"/>
        <v>9</v>
      </c>
      <c r="X20" s="78">
        <v>19</v>
      </c>
      <c r="Y20" s="113"/>
      <c r="Z20" s="116"/>
      <c r="AA20" s="113"/>
      <c r="AB20" s="138"/>
    </row>
    <row r="21" spans="1:28" ht="25.5" x14ac:dyDescent="0.25">
      <c r="A21" s="82">
        <v>103</v>
      </c>
      <c r="B21" s="83" t="s">
        <v>7</v>
      </c>
      <c r="C21" s="84" t="s">
        <v>271</v>
      </c>
      <c r="D21" s="83" t="s">
        <v>10</v>
      </c>
      <c r="E21" s="90">
        <v>37726</v>
      </c>
      <c r="F21" s="84">
        <v>2</v>
      </c>
      <c r="G21" s="87">
        <v>9.6999999999999993</v>
      </c>
      <c r="H21" s="87">
        <v>43</v>
      </c>
      <c r="I21" s="87">
        <v>0</v>
      </c>
      <c r="J21" s="87">
        <v>0</v>
      </c>
      <c r="K21" s="87">
        <v>12</v>
      </c>
      <c r="L21" s="87">
        <v>38</v>
      </c>
      <c r="M21" s="87">
        <f t="shared" si="2"/>
        <v>81</v>
      </c>
      <c r="N21" s="87">
        <v>22</v>
      </c>
      <c r="O21" s="123"/>
      <c r="P21" s="126"/>
      <c r="Q21" s="93">
        <v>0</v>
      </c>
      <c r="R21" s="93">
        <f t="shared" si="10"/>
        <v>0</v>
      </c>
      <c r="S21" s="93">
        <v>47.69</v>
      </c>
      <c r="T21" s="93">
        <v>6</v>
      </c>
      <c r="U21" s="93">
        <v>1.01</v>
      </c>
      <c r="V21" s="93">
        <v>1</v>
      </c>
      <c r="W21" s="78">
        <f t="shared" si="11"/>
        <v>7</v>
      </c>
      <c r="X21" s="78">
        <v>21</v>
      </c>
      <c r="Y21" s="113"/>
      <c r="Z21" s="116"/>
      <c r="AA21" s="113"/>
      <c r="AB21" s="138"/>
    </row>
    <row r="22" spans="1:28" ht="25.5" x14ac:dyDescent="0.25">
      <c r="A22" s="99">
        <v>104</v>
      </c>
      <c r="B22" s="83" t="s">
        <v>7</v>
      </c>
      <c r="C22" s="84" t="s">
        <v>271</v>
      </c>
      <c r="D22" s="83" t="s">
        <v>11</v>
      </c>
      <c r="E22" s="90">
        <v>37613</v>
      </c>
      <c r="F22" s="84">
        <v>2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f t="shared" si="2"/>
        <v>0</v>
      </c>
      <c r="N22" s="87">
        <v>25</v>
      </c>
      <c r="O22" s="123"/>
      <c r="P22" s="126"/>
      <c r="Q22" s="93">
        <v>0</v>
      </c>
      <c r="R22" s="93">
        <f t="shared" si="10"/>
        <v>0</v>
      </c>
      <c r="S22" s="93">
        <v>59.08</v>
      </c>
      <c r="T22" s="93">
        <v>2</v>
      </c>
      <c r="U22" s="93">
        <v>1.54</v>
      </c>
      <c r="V22" s="93">
        <v>1</v>
      </c>
      <c r="W22" s="78">
        <f t="shared" si="11"/>
        <v>3</v>
      </c>
      <c r="X22" s="78">
        <v>24</v>
      </c>
      <c r="Y22" s="113"/>
      <c r="Z22" s="116"/>
      <c r="AA22" s="113"/>
      <c r="AB22" s="138"/>
    </row>
    <row r="23" spans="1:28" ht="25.5" x14ac:dyDescent="0.25">
      <c r="A23" s="82">
        <v>105</v>
      </c>
      <c r="B23" s="83" t="s">
        <v>7</v>
      </c>
      <c r="C23" s="84" t="s">
        <v>271</v>
      </c>
      <c r="D23" s="83" t="s">
        <v>12</v>
      </c>
      <c r="E23" s="90">
        <v>37662</v>
      </c>
      <c r="F23" s="84">
        <v>2</v>
      </c>
      <c r="G23" s="87">
        <v>11.5</v>
      </c>
      <c r="H23" s="87">
        <v>17</v>
      </c>
      <c r="I23" s="87">
        <v>0</v>
      </c>
      <c r="J23" s="87">
        <v>0</v>
      </c>
      <c r="K23" s="87">
        <v>5</v>
      </c>
      <c r="L23" s="87">
        <v>21</v>
      </c>
      <c r="M23" s="87">
        <f t="shared" si="2"/>
        <v>38</v>
      </c>
      <c r="N23" s="87">
        <v>24</v>
      </c>
      <c r="O23" s="124"/>
      <c r="P23" s="127"/>
      <c r="Q23" s="93">
        <v>7</v>
      </c>
      <c r="R23" s="93">
        <f t="shared" si="10"/>
        <v>3.5</v>
      </c>
      <c r="S23" s="93">
        <v>54.54</v>
      </c>
      <c r="T23" s="93">
        <v>3</v>
      </c>
      <c r="U23" s="93">
        <v>1.27</v>
      </c>
      <c r="V23" s="93">
        <v>1</v>
      </c>
      <c r="W23" s="78">
        <f t="shared" si="11"/>
        <v>7.5</v>
      </c>
      <c r="X23" s="78">
        <v>20</v>
      </c>
      <c r="Y23" s="114"/>
      <c r="Z23" s="117"/>
      <c r="AA23" s="114"/>
      <c r="AB23" s="139"/>
    </row>
    <row r="24" spans="1:28" ht="25.5" x14ac:dyDescent="0.25">
      <c r="A24" s="99">
        <v>116</v>
      </c>
      <c r="B24" s="83" t="s">
        <v>40</v>
      </c>
      <c r="C24" s="84" t="s">
        <v>271</v>
      </c>
      <c r="D24" s="83" t="s">
        <v>46</v>
      </c>
      <c r="E24" s="98">
        <v>37234</v>
      </c>
      <c r="F24" s="84">
        <v>2</v>
      </c>
      <c r="G24" s="87">
        <v>10.6</v>
      </c>
      <c r="H24" s="87">
        <v>26</v>
      </c>
      <c r="I24" s="87" t="s">
        <v>164</v>
      </c>
      <c r="J24" s="87">
        <v>30</v>
      </c>
      <c r="K24" s="87">
        <v>22</v>
      </c>
      <c r="L24" s="87">
        <v>52</v>
      </c>
      <c r="M24" s="87">
        <f t="shared" si="2"/>
        <v>108</v>
      </c>
      <c r="N24" s="87">
        <v>15</v>
      </c>
      <c r="O24" s="122">
        <f t="shared" ref="O24" si="14">SUM(M24:M28)</f>
        <v>484</v>
      </c>
      <c r="P24" s="125">
        <v>4</v>
      </c>
      <c r="Q24" s="93">
        <v>12</v>
      </c>
      <c r="R24" s="93">
        <f t="shared" si="10"/>
        <v>6</v>
      </c>
      <c r="S24" s="93">
        <v>35.78</v>
      </c>
      <c r="T24" s="93">
        <v>10</v>
      </c>
      <c r="U24" s="93">
        <v>35.270000000000003</v>
      </c>
      <c r="V24" s="93">
        <v>10</v>
      </c>
      <c r="W24" s="78">
        <f t="shared" si="11"/>
        <v>26</v>
      </c>
      <c r="X24" s="78">
        <v>23</v>
      </c>
      <c r="Y24" s="112">
        <f t="shared" ref="Y24" si="15">SUM(W24:W28)</f>
        <v>131</v>
      </c>
      <c r="Z24" s="115">
        <v>3</v>
      </c>
      <c r="AA24" s="112">
        <f t="shared" ref="AA24:AA28" si="16">O24+Y24</f>
        <v>615</v>
      </c>
      <c r="AB24" s="137">
        <v>4</v>
      </c>
    </row>
    <row r="25" spans="1:28" ht="25.5" x14ac:dyDescent="0.25">
      <c r="A25" s="82">
        <v>117</v>
      </c>
      <c r="B25" s="83" t="s">
        <v>40</v>
      </c>
      <c r="C25" s="84" t="s">
        <v>271</v>
      </c>
      <c r="D25" s="91" t="s">
        <v>47</v>
      </c>
      <c r="E25" s="98">
        <v>37415</v>
      </c>
      <c r="F25" s="84">
        <v>2</v>
      </c>
      <c r="G25" s="87">
        <v>9.9</v>
      </c>
      <c r="H25" s="87">
        <v>37</v>
      </c>
      <c r="I25" s="87" t="s">
        <v>165</v>
      </c>
      <c r="J25" s="87">
        <v>23</v>
      </c>
      <c r="K25" s="87">
        <v>18</v>
      </c>
      <c r="L25" s="87">
        <v>48</v>
      </c>
      <c r="M25" s="87">
        <f t="shared" si="2"/>
        <v>108</v>
      </c>
      <c r="N25" s="87">
        <v>15</v>
      </c>
      <c r="O25" s="123"/>
      <c r="P25" s="126"/>
      <c r="Q25" s="93">
        <v>17</v>
      </c>
      <c r="R25" s="93">
        <f t="shared" si="10"/>
        <v>8.5</v>
      </c>
      <c r="S25" s="93">
        <v>52.37</v>
      </c>
      <c r="T25" s="93">
        <v>4</v>
      </c>
      <c r="U25" s="93">
        <v>31.19</v>
      </c>
      <c r="V25" s="93">
        <v>12</v>
      </c>
      <c r="W25" s="78">
        <f t="shared" si="11"/>
        <v>24.5</v>
      </c>
      <c r="X25" s="78">
        <v>10</v>
      </c>
      <c r="Y25" s="113"/>
      <c r="Z25" s="116"/>
      <c r="AA25" s="113"/>
      <c r="AB25" s="138"/>
    </row>
    <row r="26" spans="1:28" ht="25.5" x14ac:dyDescent="0.25">
      <c r="A26" s="99">
        <v>118</v>
      </c>
      <c r="B26" s="83" t="s">
        <v>40</v>
      </c>
      <c r="C26" s="84" t="s">
        <v>271</v>
      </c>
      <c r="D26" s="83" t="s">
        <v>48</v>
      </c>
      <c r="E26" s="98">
        <v>37334</v>
      </c>
      <c r="F26" s="84">
        <v>2</v>
      </c>
      <c r="G26" s="87">
        <v>10.3</v>
      </c>
      <c r="H26" s="87">
        <v>29</v>
      </c>
      <c r="I26" s="87" t="s">
        <v>166</v>
      </c>
      <c r="J26" s="87">
        <v>24</v>
      </c>
      <c r="K26" s="87">
        <v>13</v>
      </c>
      <c r="L26" s="87">
        <v>40</v>
      </c>
      <c r="M26" s="87">
        <f t="shared" si="2"/>
        <v>93</v>
      </c>
      <c r="N26" s="87">
        <v>18</v>
      </c>
      <c r="O26" s="123"/>
      <c r="P26" s="126"/>
      <c r="Q26" s="93">
        <v>9</v>
      </c>
      <c r="R26" s="93">
        <f t="shared" si="10"/>
        <v>4.5</v>
      </c>
      <c r="S26" s="93">
        <v>61.95</v>
      </c>
      <c r="T26" s="93">
        <v>1</v>
      </c>
      <c r="U26" s="93">
        <v>35.07</v>
      </c>
      <c r="V26" s="93">
        <v>10</v>
      </c>
      <c r="W26" s="78">
        <f t="shared" si="11"/>
        <v>15.5</v>
      </c>
      <c r="X26" s="78">
        <v>14</v>
      </c>
      <c r="Y26" s="113"/>
      <c r="Z26" s="116"/>
      <c r="AA26" s="113"/>
      <c r="AB26" s="138"/>
    </row>
    <row r="27" spans="1:28" ht="25.5" x14ac:dyDescent="0.25">
      <c r="A27" s="82">
        <v>119</v>
      </c>
      <c r="B27" s="83" t="s">
        <v>40</v>
      </c>
      <c r="C27" s="84" t="s">
        <v>271</v>
      </c>
      <c r="D27" s="83" t="s">
        <v>49</v>
      </c>
      <c r="E27" s="98">
        <v>37118</v>
      </c>
      <c r="F27" s="84">
        <v>2</v>
      </c>
      <c r="G27" s="87">
        <v>11</v>
      </c>
      <c r="H27" s="87">
        <v>22</v>
      </c>
      <c r="I27" s="87" t="s">
        <v>167</v>
      </c>
      <c r="J27" s="87">
        <v>29</v>
      </c>
      <c r="K27" s="87">
        <v>14</v>
      </c>
      <c r="L27" s="87">
        <v>42</v>
      </c>
      <c r="M27" s="87">
        <f t="shared" si="2"/>
        <v>93</v>
      </c>
      <c r="N27" s="87">
        <v>18</v>
      </c>
      <c r="O27" s="123"/>
      <c r="P27" s="126"/>
      <c r="Q27" s="93">
        <v>4</v>
      </c>
      <c r="R27" s="93">
        <f t="shared" si="10"/>
        <v>2</v>
      </c>
      <c r="S27" s="93">
        <v>34.299999999999997</v>
      </c>
      <c r="T27" s="93">
        <v>10</v>
      </c>
      <c r="U27" s="93">
        <v>30.08</v>
      </c>
      <c r="V27" s="93">
        <v>29</v>
      </c>
      <c r="W27" s="78">
        <f t="shared" si="11"/>
        <v>41</v>
      </c>
      <c r="X27" s="78">
        <v>5</v>
      </c>
      <c r="Y27" s="113"/>
      <c r="Z27" s="116"/>
      <c r="AA27" s="113"/>
      <c r="AB27" s="138"/>
    </row>
    <row r="28" spans="1:28" ht="25.5" x14ac:dyDescent="0.25">
      <c r="A28" s="99">
        <v>120</v>
      </c>
      <c r="B28" s="83" t="s">
        <v>40</v>
      </c>
      <c r="C28" s="84" t="s">
        <v>271</v>
      </c>
      <c r="D28" s="83" t="s">
        <v>50</v>
      </c>
      <c r="E28" s="98">
        <v>36964</v>
      </c>
      <c r="F28" s="84">
        <v>2</v>
      </c>
      <c r="G28" s="87">
        <v>11.3</v>
      </c>
      <c r="H28" s="87">
        <v>19</v>
      </c>
      <c r="I28" s="87" t="s">
        <v>168</v>
      </c>
      <c r="J28" s="87">
        <v>23</v>
      </c>
      <c r="K28" s="87">
        <v>13</v>
      </c>
      <c r="L28" s="87">
        <v>40</v>
      </c>
      <c r="M28" s="87">
        <f t="shared" si="2"/>
        <v>82</v>
      </c>
      <c r="N28" s="87">
        <v>21</v>
      </c>
      <c r="O28" s="124"/>
      <c r="P28" s="127"/>
      <c r="Q28" s="93">
        <v>8</v>
      </c>
      <c r="R28" s="93">
        <f t="shared" si="10"/>
        <v>4</v>
      </c>
      <c r="S28" s="93">
        <v>36</v>
      </c>
      <c r="T28" s="93">
        <v>9</v>
      </c>
      <c r="U28" s="93">
        <v>32.119999999999997</v>
      </c>
      <c r="V28" s="93">
        <v>11</v>
      </c>
      <c r="W28" s="78">
        <f t="shared" si="11"/>
        <v>24</v>
      </c>
      <c r="X28" s="78">
        <v>11</v>
      </c>
      <c r="Y28" s="114"/>
      <c r="Z28" s="117"/>
      <c r="AA28" s="114"/>
      <c r="AB28" s="139"/>
    </row>
  </sheetData>
  <autoFilter ref="A2:L28">
    <filterColumn colId="6" showButton="0"/>
    <filterColumn colId="7" showButton="0"/>
    <filterColumn colId="8" showButton="0"/>
    <filterColumn colId="9" showButton="0"/>
    <filterColumn colId="10" showButton="0"/>
  </autoFilter>
  <mergeCells count="49">
    <mergeCell ref="F2:F3"/>
    <mergeCell ref="A2:A3"/>
    <mergeCell ref="B2:B3"/>
    <mergeCell ref="C2:C3"/>
    <mergeCell ref="D2:D3"/>
    <mergeCell ref="E2:E3"/>
    <mergeCell ref="AB2:AB3"/>
    <mergeCell ref="G2:L2"/>
    <mergeCell ref="M2:M3"/>
    <mergeCell ref="N2:N3"/>
    <mergeCell ref="O2:O3"/>
    <mergeCell ref="P2:P3"/>
    <mergeCell ref="Q2:V2"/>
    <mergeCell ref="W2:W3"/>
    <mergeCell ref="X2:X3"/>
    <mergeCell ref="Y2:Y3"/>
    <mergeCell ref="Z2:Z3"/>
    <mergeCell ref="AA2:AA3"/>
    <mergeCell ref="P19:P23"/>
    <mergeCell ref="O24:O28"/>
    <mergeCell ref="P24:P28"/>
    <mergeCell ref="Y4:Y8"/>
    <mergeCell ref="Z4:Z8"/>
    <mergeCell ref="Y14:Y18"/>
    <mergeCell ref="Z14:Z18"/>
    <mergeCell ref="Y24:Y28"/>
    <mergeCell ref="Z24:Z28"/>
    <mergeCell ref="O4:O8"/>
    <mergeCell ref="P4:P8"/>
    <mergeCell ref="O9:O13"/>
    <mergeCell ref="P9:P13"/>
    <mergeCell ref="O14:O18"/>
    <mergeCell ref="P14:P18"/>
    <mergeCell ref="AA24:AA28"/>
    <mergeCell ref="AB24:AB28"/>
    <mergeCell ref="A1:Z1"/>
    <mergeCell ref="AA14:AA18"/>
    <mergeCell ref="AB14:AB18"/>
    <mergeCell ref="Y19:Y23"/>
    <mergeCell ref="Z19:Z23"/>
    <mergeCell ref="AA19:AA23"/>
    <mergeCell ref="AB19:AB23"/>
    <mergeCell ref="AA4:AA8"/>
    <mergeCell ref="AB4:AB8"/>
    <mergeCell ref="Y9:Y13"/>
    <mergeCell ref="Z9:Z13"/>
    <mergeCell ref="AA9:AA13"/>
    <mergeCell ref="AB9:AB13"/>
    <mergeCell ref="O19:O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zoomScale="85" zoomScaleNormal="85" workbookViewId="0">
      <selection activeCell="S10" sqref="S10"/>
    </sheetView>
  </sheetViews>
  <sheetFormatPr defaultColWidth="8.85546875" defaultRowHeight="12.75" x14ac:dyDescent="0.25"/>
  <cols>
    <col min="1" max="1" width="9.5703125" style="2" customWidth="1"/>
    <col min="2" max="2" width="23.85546875" style="1" customWidth="1"/>
    <col min="3" max="3" width="6.140625" style="35" customWidth="1"/>
    <col min="4" max="4" width="34.140625" style="1" customWidth="1"/>
    <col min="5" max="5" width="13.42578125" style="35" customWidth="1"/>
    <col min="6" max="6" width="8.5703125" style="35" customWidth="1"/>
    <col min="7" max="7" width="6.5703125" style="3" customWidth="1"/>
    <col min="8" max="8" width="6.140625" style="3" bestFit="1" customWidth="1"/>
    <col min="9" max="9" width="7.28515625" style="3" customWidth="1"/>
    <col min="10" max="10" width="6.140625" style="3" bestFit="1" customWidth="1"/>
    <col min="11" max="11" width="12.7109375" style="3" customWidth="1"/>
    <col min="12" max="12" width="6.140625" style="3" bestFit="1" customWidth="1"/>
    <col min="13" max="14" width="7.28515625" style="92" customWidth="1"/>
    <col min="15" max="15" width="11" style="92" customWidth="1"/>
    <col min="16" max="16" width="11" style="94" customWidth="1"/>
    <col min="17" max="17" width="9.28515625" style="3" customWidth="1"/>
    <col min="18" max="18" width="6.140625" style="35" bestFit="1" customWidth="1"/>
    <col min="19" max="19" width="8" style="3" customWidth="1"/>
    <col min="20" max="20" width="6.140625" style="3" bestFit="1" customWidth="1"/>
    <col min="21" max="21" width="9.7109375" style="3" customWidth="1"/>
    <col min="22" max="22" width="6" style="3" customWidth="1"/>
    <col min="23" max="25" width="8.85546875" style="3"/>
    <col min="26" max="26" width="8.85546875" style="75"/>
    <col min="27" max="27" width="8.85546875" style="3"/>
    <col min="28" max="28" width="8.85546875" style="75"/>
    <col min="29" max="16384" width="8.85546875" style="1"/>
  </cols>
  <sheetData>
    <row r="1" spans="1:28" ht="63" customHeight="1" x14ac:dyDescent="0.25">
      <c r="A1" s="135" t="s">
        <v>299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8" ht="36.75" customHeight="1" x14ac:dyDescent="0.25">
      <c r="A2" s="110" t="s">
        <v>120</v>
      </c>
      <c r="B2" s="110" t="s">
        <v>5</v>
      </c>
      <c r="C2" s="103" t="s">
        <v>269</v>
      </c>
      <c r="D2" s="103" t="s">
        <v>6</v>
      </c>
      <c r="E2" s="103" t="s">
        <v>273</v>
      </c>
      <c r="F2" s="103" t="s">
        <v>274</v>
      </c>
      <c r="G2" s="106" t="s">
        <v>143</v>
      </c>
      <c r="H2" s="107"/>
      <c r="I2" s="107"/>
      <c r="J2" s="107"/>
      <c r="K2" s="107"/>
      <c r="L2" s="108"/>
      <c r="M2" s="132" t="s">
        <v>291</v>
      </c>
      <c r="N2" s="132" t="s">
        <v>292</v>
      </c>
      <c r="O2" s="132" t="s">
        <v>293</v>
      </c>
      <c r="P2" s="132" t="s">
        <v>294</v>
      </c>
      <c r="Q2" s="105" t="s">
        <v>145</v>
      </c>
      <c r="R2" s="109"/>
      <c r="S2" s="105"/>
      <c r="T2" s="105"/>
      <c r="U2" s="105"/>
      <c r="V2" s="105"/>
      <c r="W2" s="105" t="s">
        <v>291</v>
      </c>
      <c r="X2" s="105" t="s">
        <v>292</v>
      </c>
      <c r="Y2" s="105" t="s">
        <v>293</v>
      </c>
      <c r="Z2" s="105" t="s">
        <v>294</v>
      </c>
      <c r="AA2" s="105" t="s">
        <v>291</v>
      </c>
      <c r="AB2" s="142" t="s">
        <v>295</v>
      </c>
    </row>
    <row r="3" spans="1:28" s="75" customFormat="1" ht="25.5" x14ac:dyDescent="0.25">
      <c r="A3" s="111"/>
      <c r="B3" s="111"/>
      <c r="C3" s="104"/>
      <c r="D3" s="104"/>
      <c r="E3" s="104"/>
      <c r="F3" s="104"/>
      <c r="G3" s="76" t="s">
        <v>141</v>
      </c>
      <c r="H3" s="74" t="s">
        <v>149</v>
      </c>
      <c r="I3" s="76" t="s">
        <v>142</v>
      </c>
      <c r="J3" s="74" t="s">
        <v>149</v>
      </c>
      <c r="K3" s="76" t="s">
        <v>144</v>
      </c>
      <c r="L3" s="76" t="s">
        <v>149</v>
      </c>
      <c r="M3" s="136"/>
      <c r="N3" s="136"/>
      <c r="O3" s="136"/>
      <c r="P3" s="136"/>
      <c r="Q3" s="74" t="s">
        <v>148</v>
      </c>
      <c r="R3" s="74" t="s">
        <v>149</v>
      </c>
      <c r="S3" s="74" t="s">
        <v>146</v>
      </c>
      <c r="T3" s="74" t="s">
        <v>149</v>
      </c>
      <c r="U3" s="74" t="s">
        <v>147</v>
      </c>
      <c r="V3" s="74" t="s">
        <v>149</v>
      </c>
      <c r="W3" s="105"/>
      <c r="X3" s="105"/>
      <c r="Y3" s="105"/>
      <c r="Z3" s="105"/>
      <c r="AA3" s="105"/>
      <c r="AB3" s="142"/>
    </row>
    <row r="4" spans="1:28" ht="25.5" x14ac:dyDescent="0.25">
      <c r="A4" s="82">
        <v>36</v>
      </c>
      <c r="B4" s="83" t="s">
        <v>137</v>
      </c>
      <c r="C4" s="84" t="s">
        <v>270</v>
      </c>
      <c r="D4" s="85" t="s">
        <v>286</v>
      </c>
      <c r="E4" s="90">
        <v>38004</v>
      </c>
      <c r="F4" s="84">
        <v>1</v>
      </c>
      <c r="G4" s="93">
        <v>7.9</v>
      </c>
      <c r="H4" s="93">
        <v>79</v>
      </c>
      <c r="I4" s="93" t="s">
        <v>150</v>
      </c>
      <c r="J4" s="93">
        <v>47</v>
      </c>
      <c r="K4" s="93">
        <v>13</v>
      </c>
      <c r="L4" s="93">
        <v>46</v>
      </c>
      <c r="M4" s="93">
        <f t="shared" ref="M4:M22" si="0">L4+J4+H4</f>
        <v>172</v>
      </c>
      <c r="N4" s="144">
        <v>3</v>
      </c>
      <c r="O4" s="122">
        <f t="shared" ref="O4" si="1">SUM(M4:M8)</f>
        <v>600</v>
      </c>
      <c r="P4" s="125">
        <v>2</v>
      </c>
      <c r="Q4" s="93">
        <v>20</v>
      </c>
      <c r="R4" s="93">
        <f t="shared" ref="R4:R22" si="2">Q4/2</f>
        <v>10</v>
      </c>
      <c r="S4" s="93">
        <v>78.11</v>
      </c>
      <c r="T4" s="93">
        <v>1</v>
      </c>
      <c r="U4" s="93">
        <v>49.2</v>
      </c>
      <c r="V4" s="93">
        <v>6</v>
      </c>
      <c r="W4" s="78">
        <f>R4+T4+V4</f>
        <v>17</v>
      </c>
      <c r="X4" s="78">
        <v>17</v>
      </c>
      <c r="Y4" s="112">
        <f t="shared" ref="Y4" si="3">SUM(W4:W8)</f>
        <v>62</v>
      </c>
      <c r="Z4" s="115">
        <v>5</v>
      </c>
      <c r="AA4" s="112">
        <f>O4+Y4</f>
        <v>662</v>
      </c>
      <c r="AB4" s="137">
        <v>3</v>
      </c>
    </row>
    <row r="5" spans="1:28" ht="25.5" x14ac:dyDescent="0.25">
      <c r="A5" s="82">
        <v>37</v>
      </c>
      <c r="B5" s="83" t="s">
        <v>137</v>
      </c>
      <c r="C5" s="84" t="s">
        <v>270</v>
      </c>
      <c r="D5" s="89" t="s">
        <v>287</v>
      </c>
      <c r="E5" s="90">
        <v>38101</v>
      </c>
      <c r="F5" s="84">
        <v>1</v>
      </c>
      <c r="G5" s="93">
        <v>8.9</v>
      </c>
      <c r="H5" s="93">
        <v>49</v>
      </c>
      <c r="I5" s="93" t="s">
        <v>151</v>
      </c>
      <c r="J5" s="93">
        <v>37</v>
      </c>
      <c r="K5" s="93">
        <v>0</v>
      </c>
      <c r="L5" s="93">
        <v>0</v>
      </c>
      <c r="M5" s="93">
        <f t="shared" si="0"/>
        <v>86</v>
      </c>
      <c r="N5" s="93">
        <v>30</v>
      </c>
      <c r="O5" s="123"/>
      <c r="P5" s="126"/>
      <c r="Q5" s="93">
        <v>9</v>
      </c>
      <c r="R5" s="93">
        <f t="shared" si="2"/>
        <v>4.5</v>
      </c>
      <c r="S5" s="93">
        <v>61.74</v>
      </c>
      <c r="T5" s="93">
        <v>1</v>
      </c>
      <c r="U5" s="93">
        <v>40.9</v>
      </c>
      <c r="V5" s="93">
        <v>9</v>
      </c>
      <c r="W5" s="78">
        <f t="shared" ref="W5:W38" si="4">R5+T5+V5</f>
        <v>14.5</v>
      </c>
      <c r="X5" s="78">
        <v>21</v>
      </c>
      <c r="Y5" s="113"/>
      <c r="Z5" s="116"/>
      <c r="AA5" s="113"/>
      <c r="AB5" s="138"/>
    </row>
    <row r="6" spans="1:28" ht="25.5" x14ac:dyDescent="0.25">
      <c r="A6" s="82">
        <v>38</v>
      </c>
      <c r="B6" s="83" t="s">
        <v>137</v>
      </c>
      <c r="C6" s="84" t="s">
        <v>270</v>
      </c>
      <c r="D6" s="89" t="s">
        <v>288</v>
      </c>
      <c r="E6" s="90">
        <v>38151</v>
      </c>
      <c r="F6" s="84">
        <v>1</v>
      </c>
      <c r="G6" s="93">
        <v>8.1999999999999993</v>
      </c>
      <c r="H6" s="93">
        <v>70</v>
      </c>
      <c r="I6" s="93" t="s">
        <v>152</v>
      </c>
      <c r="J6" s="93">
        <v>37</v>
      </c>
      <c r="K6" s="93">
        <v>5</v>
      </c>
      <c r="L6" s="93">
        <v>22</v>
      </c>
      <c r="M6" s="93">
        <f t="shared" si="0"/>
        <v>129</v>
      </c>
      <c r="N6" s="93">
        <v>13</v>
      </c>
      <c r="O6" s="123"/>
      <c r="P6" s="126"/>
      <c r="Q6" s="93">
        <v>3</v>
      </c>
      <c r="R6" s="93">
        <f t="shared" si="2"/>
        <v>1.5</v>
      </c>
      <c r="S6" s="93">
        <v>42.75</v>
      </c>
      <c r="T6" s="93">
        <v>7</v>
      </c>
      <c r="U6" s="93">
        <v>56.5</v>
      </c>
      <c r="V6" s="93">
        <v>3</v>
      </c>
      <c r="W6" s="78">
        <f t="shared" si="4"/>
        <v>11.5</v>
      </c>
      <c r="X6" s="78">
        <v>28</v>
      </c>
      <c r="Y6" s="113"/>
      <c r="Z6" s="116"/>
      <c r="AA6" s="113"/>
      <c r="AB6" s="138"/>
    </row>
    <row r="7" spans="1:28" ht="25.5" x14ac:dyDescent="0.25">
      <c r="A7" s="82">
        <v>39</v>
      </c>
      <c r="B7" s="83" t="s">
        <v>137</v>
      </c>
      <c r="C7" s="84" t="s">
        <v>270</v>
      </c>
      <c r="D7" s="89" t="s">
        <v>289</v>
      </c>
      <c r="E7" s="90">
        <v>38250</v>
      </c>
      <c r="F7" s="84">
        <v>1</v>
      </c>
      <c r="G7" s="93">
        <v>8.5</v>
      </c>
      <c r="H7" s="93">
        <v>61</v>
      </c>
      <c r="I7" s="93" t="s">
        <v>153</v>
      </c>
      <c r="J7" s="93">
        <v>39</v>
      </c>
      <c r="K7" s="93">
        <v>12</v>
      </c>
      <c r="L7" s="93">
        <v>44</v>
      </c>
      <c r="M7" s="93">
        <f t="shared" si="0"/>
        <v>144</v>
      </c>
      <c r="N7" s="93">
        <v>6</v>
      </c>
      <c r="O7" s="123"/>
      <c r="P7" s="126"/>
      <c r="Q7" s="93">
        <v>5</v>
      </c>
      <c r="R7" s="93">
        <f t="shared" si="2"/>
        <v>2.5</v>
      </c>
      <c r="S7" s="93">
        <v>82.02</v>
      </c>
      <c r="T7" s="93">
        <v>1</v>
      </c>
      <c r="U7" s="93">
        <v>55.5</v>
      </c>
      <c r="V7" s="93">
        <v>4</v>
      </c>
      <c r="W7" s="78">
        <f t="shared" si="4"/>
        <v>7.5</v>
      </c>
      <c r="X7" s="78">
        <v>34</v>
      </c>
      <c r="Y7" s="113"/>
      <c r="Z7" s="116"/>
      <c r="AA7" s="113"/>
      <c r="AB7" s="138"/>
    </row>
    <row r="8" spans="1:28" ht="25.5" x14ac:dyDescent="0.25">
      <c r="A8" s="82">
        <v>40</v>
      </c>
      <c r="B8" s="83" t="s">
        <v>137</v>
      </c>
      <c r="C8" s="84" t="s">
        <v>270</v>
      </c>
      <c r="D8" s="89" t="s">
        <v>290</v>
      </c>
      <c r="E8" s="90">
        <v>37793</v>
      </c>
      <c r="F8" s="84">
        <v>1</v>
      </c>
      <c r="G8" s="93">
        <v>9.6</v>
      </c>
      <c r="H8" s="93">
        <v>34</v>
      </c>
      <c r="I8" s="93">
        <v>0</v>
      </c>
      <c r="J8" s="93">
        <v>0</v>
      </c>
      <c r="K8" s="93">
        <v>9</v>
      </c>
      <c r="L8" s="93">
        <v>35</v>
      </c>
      <c r="M8" s="93">
        <f t="shared" si="0"/>
        <v>69</v>
      </c>
      <c r="N8" s="93">
        <v>38</v>
      </c>
      <c r="O8" s="124"/>
      <c r="P8" s="127"/>
      <c r="Q8" s="93">
        <v>5</v>
      </c>
      <c r="R8" s="93">
        <f t="shared" si="2"/>
        <v>2.5</v>
      </c>
      <c r="S8" s="93">
        <v>52.07</v>
      </c>
      <c r="T8" s="93">
        <v>4</v>
      </c>
      <c r="U8" s="93">
        <v>50.2</v>
      </c>
      <c r="V8" s="93">
        <v>5</v>
      </c>
      <c r="W8" s="78">
        <f t="shared" si="4"/>
        <v>11.5</v>
      </c>
      <c r="X8" s="78">
        <v>28</v>
      </c>
      <c r="Y8" s="114"/>
      <c r="Z8" s="117"/>
      <c r="AA8" s="114"/>
      <c r="AB8" s="139"/>
    </row>
    <row r="9" spans="1:28" ht="25.5" x14ac:dyDescent="0.25">
      <c r="A9" s="82">
        <v>41</v>
      </c>
      <c r="B9" s="83" t="s">
        <v>60</v>
      </c>
      <c r="C9" s="84" t="s">
        <v>270</v>
      </c>
      <c r="D9" s="85" t="s">
        <v>66</v>
      </c>
      <c r="E9" s="143">
        <v>38036</v>
      </c>
      <c r="F9" s="84">
        <v>1</v>
      </c>
      <c r="G9" s="93">
        <v>8.6</v>
      </c>
      <c r="H9" s="93">
        <v>58</v>
      </c>
      <c r="I9" s="93" t="s">
        <v>189</v>
      </c>
      <c r="J9" s="93">
        <v>28</v>
      </c>
      <c r="K9" s="93">
        <v>13</v>
      </c>
      <c r="L9" s="93">
        <v>46</v>
      </c>
      <c r="M9" s="93">
        <f t="shared" si="0"/>
        <v>132</v>
      </c>
      <c r="N9" s="93">
        <v>12</v>
      </c>
      <c r="O9" s="122">
        <f t="shared" ref="O9" si="5">SUM(M9:M13)</f>
        <v>696</v>
      </c>
      <c r="P9" s="125">
        <v>1</v>
      </c>
      <c r="Q9" s="93">
        <v>24</v>
      </c>
      <c r="R9" s="93">
        <f t="shared" si="2"/>
        <v>12</v>
      </c>
      <c r="S9" s="93">
        <v>42.28</v>
      </c>
      <c r="T9" s="93">
        <v>7</v>
      </c>
      <c r="U9" s="93">
        <v>40.200000000000003</v>
      </c>
      <c r="V9" s="93">
        <v>38</v>
      </c>
      <c r="W9" s="78">
        <f t="shared" si="4"/>
        <v>57</v>
      </c>
      <c r="X9" s="144">
        <v>1</v>
      </c>
      <c r="Y9" s="112">
        <f t="shared" ref="Y9" si="6">SUM(W9:W13)</f>
        <v>157.5</v>
      </c>
      <c r="Z9" s="115">
        <v>1</v>
      </c>
      <c r="AA9" s="112">
        <f t="shared" ref="AA9:AA48" si="7">O9+Y9</f>
        <v>853.5</v>
      </c>
      <c r="AB9" s="137">
        <v>1</v>
      </c>
    </row>
    <row r="10" spans="1:28" ht="25.5" x14ac:dyDescent="0.25">
      <c r="A10" s="82">
        <v>42</v>
      </c>
      <c r="B10" s="83" t="s">
        <v>60</v>
      </c>
      <c r="C10" s="84" t="s">
        <v>270</v>
      </c>
      <c r="D10" s="89" t="s">
        <v>67</v>
      </c>
      <c r="E10" s="86">
        <v>38062</v>
      </c>
      <c r="F10" s="84">
        <v>1</v>
      </c>
      <c r="G10" s="93">
        <v>9.1999999999999993</v>
      </c>
      <c r="H10" s="93">
        <v>42</v>
      </c>
      <c r="I10" s="93" t="s">
        <v>190</v>
      </c>
      <c r="J10" s="93">
        <v>21</v>
      </c>
      <c r="K10" s="93">
        <v>11</v>
      </c>
      <c r="L10" s="93">
        <v>41</v>
      </c>
      <c r="M10" s="93">
        <f t="shared" si="0"/>
        <v>104</v>
      </c>
      <c r="N10" s="93">
        <v>21</v>
      </c>
      <c r="O10" s="123"/>
      <c r="P10" s="126"/>
      <c r="Q10" s="93">
        <v>15</v>
      </c>
      <c r="R10" s="93">
        <f t="shared" si="2"/>
        <v>7.5</v>
      </c>
      <c r="S10" s="93">
        <v>32.28</v>
      </c>
      <c r="T10" s="93">
        <v>11</v>
      </c>
      <c r="U10" s="93">
        <v>39.700000000000003</v>
      </c>
      <c r="V10" s="93">
        <v>9</v>
      </c>
      <c r="W10" s="78">
        <f t="shared" si="4"/>
        <v>27.5</v>
      </c>
      <c r="X10" s="78">
        <v>5</v>
      </c>
      <c r="Y10" s="113"/>
      <c r="Z10" s="116"/>
      <c r="AA10" s="113"/>
      <c r="AB10" s="138"/>
    </row>
    <row r="11" spans="1:28" ht="25.5" x14ac:dyDescent="0.25">
      <c r="A11" s="82">
        <v>43</v>
      </c>
      <c r="B11" s="83" t="s">
        <v>60</v>
      </c>
      <c r="C11" s="84" t="s">
        <v>270</v>
      </c>
      <c r="D11" s="89" t="s">
        <v>68</v>
      </c>
      <c r="E11" s="143">
        <v>38067</v>
      </c>
      <c r="F11" s="84">
        <v>1</v>
      </c>
      <c r="G11" s="93">
        <v>8.9</v>
      </c>
      <c r="H11" s="93">
        <v>49</v>
      </c>
      <c r="I11" s="93" t="s">
        <v>191</v>
      </c>
      <c r="J11" s="93">
        <v>27</v>
      </c>
      <c r="K11" s="93">
        <v>9</v>
      </c>
      <c r="L11" s="93">
        <v>35</v>
      </c>
      <c r="M11" s="93">
        <f t="shared" si="0"/>
        <v>111</v>
      </c>
      <c r="N11" s="93">
        <v>19</v>
      </c>
      <c r="O11" s="123"/>
      <c r="P11" s="126"/>
      <c r="Q11" s="93">
        <v>19</v>
      </c>
      <c r="R11" s="93">
        <f t="shared" si="2"/>
        <v>9.5</v>
      </c>
      <c r="S11" s="93">
        <v>38.58</v>
      </c>
      <c r="T11" s="93">
        <v>9</v>
      </c>
      <c r="U11" s="93">
        <v>38.299999999999997</v>
      </c>
      <c r="V11" s="93">
        <v>9</v>
      </c>
      <c r="W11" s="78">
        <f t="shared" si="4"/>
        <v>27.5</v>
      </c>
      <c r="X11" s="78">
        <v>5</v>
      </c>
      <c r="Y11" s="113"/>
      <c r="Z11" s="116"/>
      <c r="AA11" s="113"/>
      <c r="AB11" s="138"/>
    </row>
    <row r="12" spans="1:28" ht="25.5" x14ac:dyDescent="0.25">
      <c r="A12" s="82">
        <v>44</v>
      </c>
      <c r="B12" s="83" t="s">
        <v>60</v>
      </c>
      <c r="C12" s="84" t="s">
        <v>270</v>
      </c>
      <c r="D12" s="89" t="s">
        <v>69</v>
      </c>
      <c r="E12" s="86">
        <v>38124</v>
      </c>
      <c r="F12" s="84">
        <v>1</v>
      </c>
      <c r="G12" s="93">
        <v>7.9</v>
      </c>
      <c r="H12" s="93">
        <v>79</v>
      </c>
      <c r="I12" s="93" t="s">
        <v>192</v>
      </c>
      <c r="J12" s="93">
        <v>45</v>
      </c>
      <c r="K12" s="93">
        <v>16</v>
      </c>
      <c r="L12" s="93">
        <v>52</v>
      </c>
      <c r="M12" s="93">
        <f t="shared" si="0"/>
        <v>176</v>
      </c>
      <c r="N12" s="144">
        <v>1</v>
      </c>
      <c r="O12" s="123"/>
      <c r="P12" s="126"/>
      <c r="Q12" s="93">
        <v>15</v>
      </c>
      <c r="R12" s="93">
        <f t="shared" si="2"/>
        <v>7.5</v>
      </c>
      <c r="S12" s="93">
        <v>44</v>
      </c>
      <c r="T12" s="93">
        <v>7</v>
      </c>
      <c r="U12" s="93" t="s">
        <v>252</v>
      </c>
      <c r="V12" s="93">
        <v>1</v>
      </c>
      <c r="W12" s="78">
        <f t="shared" si="4"/>
        <v>15.5</v>
      </c>
      <c r="X12" s="78">
        <v>19</v>
      </c>
      <c r="Y12" s="113"/>
      <c r="Z12" s="116"/>
      <c r="AA12" s="113"/>
      <c r="AB12" s="138"/>
    </row>
    <row r="13" spans="1:28" ht="25.5" x14ac:dyDescent="0.25">
      <c r="A13" s="82">
        <v>45</v>
      </c>
      <c r="B13" s="83" t="s">
        <v>60</v>
      </c>
      <c r="C13" s="84" t="s">
        <v>270</v>
      </c>
      <c r="D13" s="89" t="s">
        <v>70</v>
      </c>
      <c r="E13" s="143">
        <v>38097</v>
      </c>
      <c r="F13" s="84">
        <v>1</v>
      </c>
      <c r="G13" s="93">
        <v>8.3000000000000007</v>
      </c>
      <c r="H13" s="93">
        <v>67</v>
      </c>
      <c r="I13" s="93" t="s">
        <v>193</v>
      </c>
      <c r="J13" s="93">
        <v>42</v>
      </c>
      <c r="K13" s="93">
        <v>22</v>
      </c>
      <c r="L13" s="93">
        <v>64</v>
      </c>
      <c r="M13" s="93">
        <f t="shared" si="0"/>
        <v>173</v>
      </c>
      <c r="N13" s="144">
        <v>2</v>
      </c>
      <c r="O13" s="124"/>
      <c r="P13" s="127"/>
      <c r="Q13" s="93">
        <v>20</v>
      </c>
      <c r="R13" s="93">
        <f t="shared" si="2"/>
        <v>10</v>
      </c>
      <c r="S13" s="93">
        <v>34.299999999999997</v>
      </c>
      <c r="T13" s="93">
        <v>10</v>
      </c>
      <c r="U13" s="93">
        <v>37.799999999999997</v>
      </c>
      <c r="V13" s="93">
        <v>10</v>
      </c>
      <c r="W13" s="78">
        <f t="shared" si="4"/>
        <v>30</v>
      </c>
      <c r="X13" s="144">
        <v>2</v>
      </c>
      <c r="Y13" s="114"/>
      <c r="Z13" s="117"/>
      <c r="AA13" s="114"/>
      <c r="AB13" s="139"/>
    </row>
    <row r="14" spans="1:28" ht="38.25" x14ac:dyDescent="0.25">
      <c r="A14" s="82">
        <v>51</v>
      </c>
      <c r="B14" s="83" t="s">
        <v>119</v>
      </c>
      <c r="C14" s="84" t="s">
        <v>270</v>
      </c>
      <c r="D14" s="83" t="s">
        <v>114</v>
      </c>
      <c r="E14" s="90">
        <v>38731</v>
      </c>
      <c r="F14" s="84">
        <v>1</v>
      </c>
      <c r="G14" s="93">
        <v>9.1</v>
      </c>
      <c r="H14" s="93">
        <v>44</v>
      </c>
      <c r="I14" s="93" t="s">
        <v>214</v>
      </c>
      <c r="J14" s="93">
        <v>24</v>
      </c>
      <c r="K14" s="93">
        <v>5</v>
      </c>
      <c r="L14" s="93">
        <v>22</v>
      </c>
      <c r="M14" s="93">
        <f t="shared" si="0"/>
        <v>90</v>
      </c>
      <c r="N14" s="93">
        <v>25</v>
      </c>
      <c r="O14" s="122">
        <f t="shared" ref="O14" si="8">SUM(M14:M18)</f>
        <v>399</v>
      </c>
      <c r="P14" s="125">
        <v>8</v>
      </c>
      <c r="Q14" s="93">
        <v>0</v>
      </c>
      <c r="R14" s="93">
        <f t="shared" si="2"/>
        <v>0</v>
      </c>
      <c r="S14" s="93" t="s">
        <v>238</v>
      </c>
      <c r="T14" s="93">
        <v>1</v>
      </c>
      <c r="U14" s="93" t="s">
        <v>241</v>
      </c>
      <c r="V14" s="93">
        <v>1</v>
      </c>
      <c r="W14" s="78">
        <f t="shared" si="4"/>
        <v>2</v>
      </c>
      <c r="X14" s="78">
        <v>44</v>
      </c>
      <c r="Y14" s="112">
        <f t="shared" ref="Y14" si="9">SUM(W14:W18)</f>
        <v>42</v>
      </c>
      <c r="Z14" s="115">
        <v>7</v>
      </c>
      <c r="AA14" s="112">
        <f t="shared" ref="AA14:AA48" si="10">O14+Y14</f>
        <v>441</v>
      </c>
      <c r="AB14" s="137">
        <v>8</v>
      </c>
    </row>
    <row r="15" spans="1:28" ht="38.25" x14ac:dyDescent="0.25">
      <c r="A15" s="82">
        <v>52</v>
      </c>
      <c r="B15" s="83" t="s">
        <v>119</v>
      </c>
      <c r="C15" s="84" t="s">
        <v>270</v>
      </c>
      <c r="D15" s="83" t="s">
        <v>115</v>
      </c>
      <c r="E15" s="90">
        <v>38754</v>
      </c>
      <c r="F15" s="84">
        <v>1</v>
      </c>
      <c r="G15" s="93">
        <v>9.5</v>
      </c>
      <c r="H15" s="93">
        <v>36</v>
      </c>
      <c r="I15" s="93" t="s">
        <v>215</v>
      </c>
      <c r="J15" s="93">
        <v>25</v>
      </c>
      <c r="K15" s="93">
        <v>0</v>
      </c>
      <c r="L15" s="93">
        <v>0</v>
      </c>
      <c r="M15" s="93">
        <f t="shared" si="0"/>
        <v>61</v>
      </c>
      <c r="N15" s="93">
        <v>39</v>
      </c>
      <c r="O15" s="123"/>
      <c r="P15" s="126"/>
      <c r="Q15" s="93">
        <v>6</v>
      </c>
      <c r="R15" s="93">
        <f t="shared" si="2"/>
        <v>3</v>
      </c>
      <c r="S15" s="93">
        <v>47.23</v>
      </c>
      <c r="T15" s="93">
        <v>6</v>
      </c>
      <c r="U15" s="93" t="s">
        <v>242</v>
      </c>
      <c r="V15" s="93">
        <v>1</v>
      </c>
      <c r="W15" s="78">
        <f t="shared" si="4"/>
        <v>10</v>
      </c>
      <c r="X15" s="78">
        <v>31</v>
      </c>
      <c r="Y15" s="113"/>
      <c r="Z15" s="116"/>
      <c r="AA15" s="113"/>
      <c r="AB15" s="138"/>
    </row>
    <row r="16" spans="1:28" ht="38.25" x14ac:dyDescent="0.25">
      <c r="A16" s="82">
        <v>53</v>
      </c>
      <c r="B16" s="83" t="s">
        <v>119</v>
      </c>
      <c r="C16" s="84" t="s">
        <v>270</v>
      </c>
      <c r="D16" s="83" t="s">
        <v>116</v>
      </c>
      <c r="E16" s="90">
        <v>38046</v>
      </c>
      <c r="F16" s="84">
        <v>1</v>
      </c>
      <c r="G16" s="93">
        <v>9.9</v>
      </c>
      <c r="H16" s="93">
        <v>29</v>
      </c>
      <c r="I16" s="93" t="s">
        <v>207</v>
      </c>
      <c r="J16" s="93">
        <v>28</v>
      </c>
      <c r="K16" s="93">
        <v>4</v>
      </c>
      <c r="L16" s="93">
        <v>18</v>
      </c>
      <c r="M16" s="93">
        <f t="shared" si="0"/>
        <v>75</v>
      </c>
      <c r="N16" s="93">
        <v>33</v>
      </c>
      <c r="O16" s="123"/>
      <c r="P16" s="126"/>
      <c r="Q16" s="93">
        <v>22</v>
      </c>
      <c r="R16" s="93">
        <f t="shared" si="2"/>
        <v>11</v>
      </c>
      <c r="S16" s="93">
        <v>75.319999999999993</v>
      </c>
      <c r="T16" s="93">
        <v>1</v>
      </c>
      <c r="U16" s="93" t="s">
        <v>243</v>
      </c>
      <c r="V16" s="93">
        <v>1</v>
      </c>
      <c r="W16" s="78">
        <f t="shared" si="4"/>
        <v>13</v>
      </c>
      <c r="X16" s="78">
        <v>24</v>
      </c>
      <c r="Y16" s="113"/>
      <c r="Z16" s="116"/>
      <c r="AA16" s="113"/>
      <c r="AB16" s="138"/>
    </row>
    <row r="17" spans="1:28" ht="38.25" x14ac:dyDescent="0.25">
      <c r="A17" s="82">
        <v>54</v>
      </c>
      <c r="B17" s="83" t="s">
        <v>119</v>
      </c>
      <c r="C17" s="84" t="s">
        <v>270</v>
      </c>
      <c r="D17" s="91" t="s">
        <v>117</v>
      </c>
      <c r="E17" s="90">
        <v>38181</v>
      </c>
      <c r="F17" s="84">
        <v>1</v>
      </c>
      <c r="G17" s="93">
        <v>8.3000000000000007</v>
      </c>
      <c r="H17" s="93">
        <v>67</v>
      </c>
      <c r="I17" s="93" t="s">
        <v>208</v>
      </c>
      <c r="J17" s="93">
        <v>33</v>
      </c>
      <c r="K17" s="93">
        <v>10</v>
      </c>
      <c r="L17" s="93">
        <v>38</v>
      </c>
      <c r="M17" s="93">
        <f t="shared" si="0"/>
        <v>138</v>
      </c>
      <c r="N17" s="93">
        <v>10</v>
      </c>
      <c r="O17" s="123"/>
      <c r="P17" s="126"/>
      <c r="Q17" s="93">
        <v>9</v>
      </c>
      <c r="R17" s="93">
        <f t="shared" si="2"/>
        <v>4.5</v>
      </c>
      <c r="S17" s="93">
        <v>40.4</v>
      </c>
      <c r="T17" s="93">
        <v>8</v>
      </c>
      <c r="U17" s="93" t="s">
        <v>244</v>
      </c>
      <c r="V17" s="93">
        <v>1</v>
      </c>
      <c r="W17" s="78">
        <f t="shared" si="4"/>
        <v>13.5</v>
      </c>
      <c r="X17" s="78">
        <v>22</v>
      </c>
      <c r="Y17" s="113"/>
      <c r="Z17" s="116"/>
      <c r="AA17" s="113"/>
      <c r="AB17" s="138"/>
    </row>
    <row r="18" spans="1:28" ht="38.25" x14ac:dyDescent="0.25">
      <c r="A18" s="82">
        <v>55</v>
      </c>
      <c r="B18" s="83" t="s">
        <v>119</v>
      </c>
      <c r="C18" s="84" t="s">
        <v>270</v>
      </c>
      <c r="D18" s="83" t="s">
        <v>118</v>
      </c>
      <c r="E18" s="90">
        <v>39123</v>
      </c>
      <c r="F18" s="84">
        <v>1</v>
      </c>
      <c r="G18" s="93">
        <v>11</v>
      </c>
      <c r="H18" s="93">
        <v>18</v>
      </c>
      <c r="I18" s="93" t="s">
        <v>217</v>
      </c>
      <c r="J18" s="93">
        <v>17</v>
      </c>
      <c r="K18" s="93">
        <v>0</v>
      </c>
      <c r="L18" s="93">
        <v>0</v>
      </c>
      <c r="M18" s="93">
        <f t="shared" si="0"/>
        <v>35</v>
      </c>
      <c r="N18" s="93">
        <v>45</v>
      </c>
      <c r="O18" s="124"/>
      <c r="P18" s="127"/>
      <c r="Q18" s="93">
        <v>1</v>
      </c>
      <c r="R18" s="93">
        <f t="shared" si="2"/>
        <v>0.5</v>
      </c>
      <c r="S18" s="93">
        <v>57.04</v>
      </c>
      <c r="T18" s="93">
        <v>2</v>
      </c>
      <c r="U18" s="93" t="s">
        <v>245</v>
      </c>
      <c r="V18" s="93">
        <v>1</v>
      </c>
      <c r="W18" s="78">
        <f t="shared" si="4"/>
        <v>3.5</v>
      </c>
      <c r="X18" s="78">
        <v>40</v>
      </c>
      <c r="Y18" s="114"/>
      <c r="Z18" s="117"/>
      <c r="AA18" s="114"/>
      <c r="AB18" s="139"/>
    </row>
    <row r="19" spans="1:28" ht="38.25" x14ac:dyDescent="0.25">
      <c r="A19" s="82">
        <v>61</v>
      </c>
      <c r="B19" s="83" t="s">
        <v>119</v>
      </c>
      <c r="C19" s="84" t="s">
        <v>270</v>
      </c>
      <c r="D19" s="91" t="s">
        <v>110</v>
      </c>
      <c r="E19" s="90">
        <v>38057</v>
      </c>
      <c r="F19" s="84">
        <v>1</v>
      </c>
      <c r="G19" s="93">
        <v>8.1</v>
      </c>
      <c r="H19" s="93">
        <v>73</v>
      </c>
      <c r="I19" s="93" t="s">
        <v>157</v>
      </c>
      <c r="J19" s="93">
        <v>35</v>
      </c>
      <c r="K19" s="93">
        <v>16</v>
      </c>
      <c r="L19" s="93">
        <v>52</v>
      </c>
      <c r="M19" s="93">
        <f t="shared" si="0"/>
        <v>160</v>
      </c>
      <c r="N19" s="93">
        <v>4</v>
      </c>
      <c r="O19" s="122">
        <f t="shared" ref="O19" si="11">SUM(M19:M23)</f>
        <v>552</v>
      </c>
      <c r="P19" s="125">
        <v>4</v>
      </c>
      <c r="Q19" s="93">
        <v>0</v>
      </c>
      <c r="R19" s="93">
        <f t="shared" si="2"/>
        <v>0</v>
      </c>
      <c r="S19" s="93">
        <v>34.340000000000003</v>
      </c>
      <c r="T19" s="93">
        <v>10</v>
      </c>
      <c r="U19" s="93" t="s">
        <v>300</v>
      </c>
      <c r="V19" s="93">
        <v>1</v>
      </c>
      <c r="W19" s="78">
        <f t="shared" si="4"/>
        <v>11</v>
      </c>
      <c r="X19" s="78">
        <v>45</v>
      </c>
      <c r="Y19" s="112">
        <f t="shared" ref="Y19" si="12">SUM(W19:W23)</f>
        <v>48.5</v>
      </c>
      <c r="Z19" s="115">
        <v>8</v>
      </c>
      <c r="AA19" s="112">
        <f t="shared" ref="AA19:AA48" si="13">O19+Y19</f>
        <v>600.5</v>
      </c>
      <c r="AB19" s="137">
        <v>4</v>
      </c>
    </row>
    <row r="20" spans="1:28" ht="38.25" x14ac:dyDescent="0.25">
      <c r="A20" s="82">
        <v>62</v>
      </c>
      <c r="B20" s="83" t="s">
        <v>119</v>
      </c>
      <c r="C20" s="84" t="s">
        <v>270</v>
      </c>
      <c r="D20" s="83" t="s">
        <v>111</v>
      </c>
      <c r="E20" s="90">
        <v>38256</v>
      </c>
      <c r="F20" s="84">
        <v>1</v>
      </c>
      <c r="G20" s="93">
        <v>9.4</v>
      </c>
      <c r="H20" s="93">
        <v>38</v>
      </c>
      <c r="I20" s="93" t="s">
        <v>184</v>
      </c>
      <c r="J20" s="93">
        <v>27</v>
      </c>
      <c r="K20" s="93">
        <v>4</v>
      </c>
      <c r="L20" s="93">
        <v>18</v>
      </c>
      <c r="M20" s="93">
        <f t="shared" si="0"/>
        <v>83</v>
      </c>
      <c r="N20" s="93">
        <v>31</v>
      </c>
      <c r="O20" s="123"/>
      <c r="P20" s="126"/>
      <c r="Q20" s="93">
        <v>0</v>
      </c>
      <c r="R20" s="93">
        <f t="shared" si="2"/>
        <v>0</v>
      </c>
      <c r="S20" s="93">
        <v>53.66</v>
      </c>
      <c r="T20" s="93">
        <v>4</v>
      </c>
      <c r="U20" s="93" t="s">
        <v>301</v>
      </c>
      <c r="V20" s="93">
        <v>1</v>
      </c>
      <c r="W20" s="78">
        <f t="shared" si="4"/>
        <v>5</v>
      </c>
      <c r="X20" s="78">
        <v>38</v>
      </c>
      <c r="Y20" s="113"/>
      <c r="Z20" s="116"/>
      <c r="AA20" s="113"/>
      <c r="AB20" s="138"/>
    </row>
    <row r="21" spans="1:28" ht="38.25" x14ac:dyDescent="0.25">
      <c r="A21" s="82">
        <v>63</v>
      </c>
      <c r="B21" s="83" t="s">
        <v>119</v>
      </c>
      <c r="C21" s="84" t="s">
        <v>270</v>
      </c>
      <c r="D21" s="83" t="s">
        <v>112</v>
      </c>
      <c r="E21" s="90">
        <v>38735</v>
      </c>
      <c r="F21" s="84">
        <v>1</v>
      </c>
      <c r="G21" s="93">
        <v>9</v>
      </c>
      <c r="H21" s="93">
        <v>46</v>
      </c>
      <c r="I21" s="93" t="s">
        <v>174</v>
      </c>
      <c r="J21" s="93">
        <v>20</v>
      </c>
      <c r="K21" s="93">
        <v>1</v>
      </c>
      <c r="L21" s="93">
        <v>6</v>
      </c>
      <c r="M21" s="93">
        <f t="shared" si="0"/>
        <v>72</v>
      </c>
      <c r="N21" s="93">
        <v>35</v>
      </c>
      <c r="O21" s="123"/>
      <c r="P21" s="126"/>
      <c r="Q21" s="93">
        <v>2</v>
      </c>
      <c r="R21" s="93">
        <f t="shared" si="2"/>
        <v>1</v>
      </c>
      <c r="S21" s="93">
        <v>26.46</v>
      </c>
      <c r="T21" s="93">
        <v>13</v>
      </c>
      <c r="U21" s="93">
        <v>45.63</v>
      </c>
      <c r="V21" s="93">
        <v>7</v>
      </c>
      <c r="W21" s="78">
        <f t="shared" si="4"/>
        <v>21</v>
      </c>
      <c r="X21" s="78">
        <v>11</v>
      </c>
      <c r="Y21" s="113"/>
      <c r="Z21" s="116"/>
      <c r="AA21" s="113"/>
      <c r="AB21" s="138"/>
    </row>
    <row r="22" spans="1:28" ht="38.25" x14ac:dyDescent="0.25">
      <c r="A22" s="82">
        <v>64</v>
      </c>
      <c r="B22" s="83" t="s">
        <v>119</v>
      </c>
      <c r="C22" s="84" t="s">
        <v>270</v>
      </c>
      <c r="D22" s="83" t="s">
        <v>133</v>
      </c>
      <c r="E22" s="90">
        <v>38831</v>
      </c>
      <c r="F22" s="84">
        <v>1</v>
      </c>
      <c r="G22" s="93">
        <v>10.1</v>
      </c>
      <c r="H22" s="93">
        <v>27</v>
      </c>
      <c r="I22" s="93" t="s">
        <v>202</v>
      </c>
      <c r="J22" s="93">
        <v>24</v>
      </c>
      <c r="K22" s="93">
        <v>10</v>
      </c>
      <c r="L22" s="93">
        <v>38</v>
      </c>
      <c r="M22" s="93">
        <f t="shared" si="0"/>
        <v>89</v>
      </c>
      <c r="N22" s="93">
        <v>27</v>
      </c>
      <c r="O22" s="123"/>
      <c r="P22" s="126"/>
      <c r="Q22" s="93">
        <v>1</v>
      </c>
      <c r="R22" s="93">
        <f t="shared" si="2"/>
        <v>0.5</v>
      </c>
      <c r="S22" s="93">
        <v>60.78</v>
      </c>
      <c r="T22" s="93">
        <v>1</v>
      </c>
      <c r="U22" s="93" t="s">
        <v>302</v>
      </c>
      <c r="V22" s="93">
        <v>1</v>
      </c>
      <c r="W22" s="78">
        <f t="shared" si="4"/>
        <v>2.5</v>
      </c>
      <c r="X22" s="78">
        <v>41</v>
      </c>
      <c r="Y22" s="113"/>
      <c r="Z22" s="116"/>
      <c r="AA22" s="113"/>
      <c r="AB22" s="138"/>
    </row>
    <row r="23" spans="1:28" ht="38.25" x14ac:dyDescent="0.25">
      <c r="A23" s="82">
        <v>65</v>
      </c>
      <c r="B23" s="83" t="s">
        <v>119</v>
      </c>
      <c r="C23" s="84" t="s">
        <v>270</v>
      </c>
      <c r="D23" s="83" t="s">
        <v>113</v>
      </c>
      <c r="E23" s="90">
        <v>38158</v>
      </c>
      <c r="F23" s="84">
        <v>1</v>
      </c>
      <c r="G23" s="93">
        <v>7.7</v>
      </c>
      <c r="H23" s="93">
        <v>85</v>
      </c>
      <c r="I23" s="93" t="s">
        <v>155</v>
      </c>
      <c r="J23" s="93">
        <v>25</v>
      </c>
      <c r="K23" s="93">
        <v>10</v>
      </c>
      <c r="L23" s="93">
        <v>38</v>
      </c>
      <c r="M23" s="93">
        <f t="shared" ref="M23:M43" si="14">L23+J23+H23</f>
        <v>148</v>
      </c>
      <c r="N23" s="93">
        <v>5</v>
      </c>
      <c r="O23" s="124"/>
      <c r="P23" s="127"/>
      <c r="Q23" s="93">
        <v>8</v>
      </c>
      <c r="R23" s="93">
        <f t="shared" ref="R23:R43" si="15">Q23/2</f>
        <v>4</v>
      </c>
      <c r="S23" s="93">
        <v>52.89</v>
      </c>
      <c r="T23" s="93">
        <v>4</v>
      </c>
      <c r="U23" s="93" t="s">
        <v>303</v>
      </c>
      <c r="V23" s="93">
        <v>1</v>
      </c>
      <c r="W23" s="78">
        <f t="shared" si="4"/>
        <v>9</v>
      </c>
      <c r="X23" s="78">
        <v>32</v>
      </c>
      <c r="Y23" s="114"/>
      <c r="Z23" s="117"/>
      <c r="AA23" s="114"/>
      <c r="AB23" s="139"/>
    </row>
    <row r="24" spans="1:28" ht="25.5" x14ac:dyDescent="0.25">
      <c r="A24" s="82">
        <v>81</v>
      </c>
      <c r="B24" s="83" t="s">
        <v>105</v>
      </c>
      <c r="C24" s="84" t="s">
        <v>270</v>
      </c>
      <c r="D24" s="89" t="s">
        <v>86</v>
      </c>
      <c r="E24" s="90">
        <v>38541</v>
      </c>
      <c r="F24" s="84">
        <v>1</v>
      </c>
      <c r="G24" s="93">
        <v>8.6</v>
      </c>
      <c r="H24" s="93">
        <v>58</v>
      </c>
      <c r="I24" s="93" t="s">
        <v>219</v>
      </c>
      <c r="J24" s="93">
        <v>27</v>
      </c>
      <c r="K24" s="93">
        <v>10</v>
      </c>
      <c r="L24" s="93">
        <v>38</v>
      </c>
      <c r="M24" s="93">
        <f t="shared" si="14"/>
        <v>123</v>
      </c>
      <c r="N24" s="93">
        <v>14</v>
      </c>
      <c r="O24" s="122">
        <f t="shared" ref="O24" si="16">SUM(M24:M28)</f>
        <v>463</v>
      </c>
      <c r="P24" s="125">
        <v>6</v>
      </c>
      <c r="Q24" s="93">
        <v>0</v>
      </c>
      <c r="R24" s="93">
        <f t="shared" si="15"/>
        <v>0</v>
      </c>
      <c r="S24" s="93" t="s">
        <v>259</v>
      </c>
      <c r="T24" s="93">
        <v>1</v>
      </c>
      <c r="U24" s="93">
        <v>1</v>
      </c>
      <c r="V24" s="93">
        <v>1</v>
      </c>
      <c r="W24" s="78">
        <f t="shared" si="4"/>
        <v>2</v>
      </c>
      <c r="X24" s="78">
        <v>42</v>
      </c>
      <c r="Y24" s="112">
        <f t="shared" ref="Y24" si="17">SUM(W24:W28)</f>
        <v>34.5</v>
      </c>
      <c r="Z24" s="115">
        <v>9</v>
      </c>
      <c r="AA24" s="112">
        <f t="shared" ref="AA24:AA48" si="18">O24+Y24</f>
        <v>497.5</v>
      </c>
      <c r="AB24" s="137">
        <v>7</v>
      </c>
    </row>
    <row r="25" spans="1:28" ht="25.5" x14ac:dyDescent="0.25">
      <c r="A25" s="82">
        <v>82</v>
      </c>
      <c r="B25" s="83" t="s">
        <v>105</v>
      </c>
      <c r="C25" s="84" t="s">
        <v>270</v>
      </c>
      <c r="D25" s="85" t="s">
        <v>87</v>
      </c>
      <c r="E25" s="90">
        <v>38345</v>
      </c>
      <c r="F25" s="84">
        <v>1</v>
      </c>
      <c r="G25" s="93">
        <v>8.3000000000000007</v>
      </c>
      <c r="H25" s="93">
        <v>67</v>
      </c>
      <c r="I25" s="93" t="s">
        <v>220</v>
      </c>
      <c r="J25" s="93">
        <v>27</v>
      </c>
      <c r="K25" s="93">
        <v>5</v>
      </c>
      <c r="L25" s="93">
        <v>22</v>
      </c>
      <c r="M25" s="93">
        <f t="shared" si="14"/>
        <v>116</v>
      </c>
      <c r="N25" s="93">
        <v>17</v>
      </c>
      <c r="O25" s="123"/>
      <c r="P25" s="126"/>
      <c r="Q25" s="93">
        <v>0</v>
      </c>
      <c r="R25" s="93">
        <f t="shared" si="15"/>
        <v>0</v>
      </c>
      <c r="S25" s="93">
        <v>60.6</v>
      </c>
      <c r="T25" s="93">
        <v>1</v>
      </c>
      <c r="U25" s="93">
        <v>1</v>
      </c>
      <c r="V25" s="93">
        <v>1</v>
      </c>
      <c r="W25" s="78">
        <f t="shared" si="4"/>
        <v>2</v>
      </c>
      <c r="X25" s="78">
        <v>42</v>
      </c>
      <c r="Y25" s="113"/>
      <c r="Z25" s="116"/>
      <c r="AA25" s="113"/>
      <c r="AB25" s="138"/>
    </row>
    <row r="26" spans="1:28" ht="25.5" x14ac:dyDescent="0.25">
      <c r="A26" s="82">
        <v>83</v>
      </c>
      <c r="B26" s="83" t="s">
        <v>105</v>
      </c>
      <c r="C26" s="84" t="s">
        <v>270</v>
      </c>
      <c r="D26" s="89" t="s">
        <v>88</v>
      </c>
      <c r="E26" s="90">
        <v>38474</v>
      </c>
      <c r="F26" s="84">
        <v>1</v>
      </c>
      <c r="G26" s="93">
        <v>9.1</v>
      </c>
      <c r="H26" s="93">
        <v>44</v>
      </c>
      <c r="I26" s="93" t="s">
        <v>189</v>
      </c>
      <c r="J26" s="93">
        <v>28</v>
      </c>
      <c r="K26" s="93">
        <v>0</v>
      </c>
      <c r="L26" s="93">
        <v>0</v>
      </c>
      <c r="M26" s="93">
        <f t="shared" si="14"/>
        <v>72</v>
      </c>
      <c r="N26" s="93">
        <v>35</v>
      </c>
      <c r="O26" s="123"/>
      <c r="P26" s="126"/>
      <c r="Q26" s="93">
        <v>0</v>
      </c>
      <c r="R26" s="93">
        <f t="shared" si="15"/>
        <v>0</v>
      </c>
      <c r="S26" s="93">
        <v>49.01</v>
      </c>
      <c r="T26" s="93">
        <v>5</v>
      </c>
      <c r="U26" s="93">
        <v>47.9</v>
      </c>
      <c r="V26" s="93">
        <v>6</v>
      </c>
      <c r="W26" s="78">
        <f t="shared" si="4"/>
        <v>11</v>
      </c>
      <c r="X26" s="78">
        <v>30</v>
      </c>
      <c r="Y26" s="113"/>
      <c r="Z26" s="116"/>
      <c r="AA26" s="113"/>
      <c r="AB26" s="138"/>
    </row>
    <row r="27" spans="1:28" ht="25.5" x14ac:dyDescent="0.25">
      <c r="A27" s="82">
        <v>84</v>
      </c>
      <c r="B27" s="83" t="s">
        <v>105</v>
      </c>
      <c r="C27" s="84" t="s">
        <v>270</v>
      </c>
      <c r="D27" s="89" t="s">
        <v>135</v>
      </c>
      <c r="E27" s="90">
        <v>38369</v>
      </c>
      <c r="F27" s="84">
        <v>1</v>
      </c>
      <c r="G27" s="93">
        <v>9.6</v>
      </c>
      <c r="H27" s="93">
        <v>34</v>
      </c>
      <c r="I27" s="93" t="s">
        <v>191</v>
      </c>
      <c r="J27" s="93">
        <v>27</v>
      </c>
      <c r="K27" s="93">
        <v>0</v>
      </c>
      <c r="L27" s="93">
        <v>0</v>
      </c>
      <c r="M27" s="93">
        <f t="shared" si="14"/>
        <v>61</v>
      </c>
      <c r="N27" s="93">
        <v>39</v>
      </c>
      <c r="O27" s="123"/>
      <c r="P27" s="126"/>
      <c r="Q27" s="93">
        <v>2</v>
      </c>
      <c r="R27" s="93">
        <f t="shared" si="15"/>
        <v>1</v>
      </c>
      <c r="S27" s="93" t="s">
        <v>260</v>
      </c>
      <c r="T27" s="93">
        <v>1</v>
      </c>
      <c r="U27" s="93">
        <v>59.5</v>
      </c>
      <c r="V27" s="93">
        <v>2</v>
      </c>
      <c r="W27" s="78">
        <f t="shared" si="4"/>
        <v>4</v>
      </c>
      <c r="X27" s="78">
        <v>39</v>
      </c>
      <c r="Y27" s="113"/>
      <c r="Z27" s="116"/>
      <c r="AA27" s="113"/>
      <c r="AB27" s="138"/>
    </row>
    <row r="28" spans="1:28" ht="25.5" x14ac:dyDescent="0.25">
      <c r="A28" s="82">
        <v>85</v>
      </c>
      <c r="B28" s="83" t="s">
        <v>105</v>
      </c>
      <c r="C28" s="84" t="s">
        <v>270</v>
      </c>
      <c r="D28" s="89" t="s">
        <v>89</v>
      </c>
      <c r="E28" s="90">
        <v>38555</v>
      </c>
      <c r="F28" s="84">
        <v>1</v>
      </c>
      <c r="G28" s="93">
        <v>9.4</v>
      </c>
      <c r="H28" s="93">
        <v>38</v>
      </c>
      <c r="I28" s="93" t="s">
        <v>184</v>
      </c>
      <c r="J28" s="93">
        <v>27</v>
      </c>
      <c r="K28" s="93">
        <v>6</v>
      </c>
      <c r="L28" s="93">
        <v>26</v>
      </c>
      <c r="M28" s="93">
        <f t="shared" si="14"/>
        <v>91</v>
      </c>
      <c r="N28" s="93">
        <v>24</v>
      </c>
      <c r="O28" s="124"/>
      <c r="P28" s="127"/>
      <c r="Q28" s="93">
        <v>5</v>
      </c>
      <c r="R28" s="93">
        <f t="shared" si="15"/>
        <v>2.5</v>
      </c>
      <c r="S28" s="93">
        <v>47.22</v>
      </c>
      <c r="T28" s="93">
        <v>6</v>
      </c>
      <c r="U28" s="93">
        <v>46.07</v>
      </c>
      <c r="V28" s="93">
        <v>7</v>
      </c>
      <c r="W28" s="78">
        <f t="shared" si="4"/>
        <v>15.5</v>
      </c>
      <c r="X28" s="78">
        <v>19</v>
      </c>
      <c r="Y28" s="114"/>
      <c r="Z28" s="117"/>
      <c r="AA28" s="114"/>
      <c r="AB28" s="139"/>
    </row>
    <row r="29" spans="1:28" ht="25.5" x14ac:dyDescent="0.25">
      <c r="A29" s="82">
        <v>86</v>
      </c>
      <c r="B29" s="83" t="s">
        <v>105</v>
      </c>
      <c r="C29" s="84" t="s">
        <v>270</v>
      </c>
      <c r="D29" s="85" t="s">
        <v>90</v>
      </c>
      <c r="E29" s="90">
        <v>38643</v>
      </c>
      <c r="F29" s="84">
        <v>1</v>
      </c>
      <c r="G29" s="93">
        <v>9.9</v>
      </c>
      <c r="H29" s="93">
        <v>29</v>
      </c>
      <c r="I29" s="93" t="s">
        <v>231</v>
      </c>
      <c r="J29" s="93">
        <v>23</v>
      </c>
      <c r="K29" s="93">
        <v>1</v>
      </c>
      <c r="L29" s="93">
        <v>5</v>
      </c>
      <c r="M29" s="93">
        <f t="shared" si="14"/>
        <v>57</v>
      </c>
      <c r="N29" s="93">
        <v>41</v>
      </c>
      <c r="O29" s="122">
        <f t="shared" ref="O29" si="19">SUM(M29:M33)</f>
        <v>364</v>
      </c>
      <c r="P29" s="125">
        <v>9</v>
      </c>
      <c r="Q29" s="93">
        <v>15</v>
      </c>
      <c r="R29" s="93">
        <f t="shared" si="15"/>
        <v>7.5</v>
      </c>
      <c r="S29" s="93">
        <v>48.62</v>
      </c>
      <c r="T29" s="93">
        <v>5</v>
      </c>
      <c r="U29" s="93" t="s">
        <v>246</v>
      </c>
      <c r="V29" s="93">
        <v>1</v>
      </c>
      <c r="W29" s="78">
        <f t="shared" si="4"/>
        <v>13.5</v>
      </c>
      <c r="X29" s="78">
        <v>22</v>
      </c>
      <c r="Y29" s="112">
        <f t="shared" ref="Y29" si="20">SUM(W29:W33)</f>
        <v>70.5</v>
      </c>
      <c r="Z29" s="115">
        <v>4</v>
      </c>
      <c r="AA29" s="112">
        <f t="shared" ref="AA29:AA48" si="21">O29+Y29</f>
        <v>434.5</v>
      </c>
      <c r="AB29" s="137">
        <v>9</v>
      </c>
    </row>
    <row r="30" spans="1:28" ht="25.5" x14ac:dyDescent="0.25">
      <c r="A30" s="82">
        <v>87</v>
      </c>
      <c r="B30" s="83" t="s">
        <v>105</v>
      </c>
      <c r="C30" s="84" t="s">
        <v>270</v>
      </c>
      <c r="D30" s="89" t="s">
        <v>91</v>
      </c>
      <c r="E30" s="90">
        <v>38825</v>
      </c>
      <c r="F30" s="84">
        <v>1</v>
      </c>
      <c r="G30" s="93">
        <v>9.4</v>
      </c>
      <c r="H30" s="93">
        <v>38</v>
      </c>
      <c r="I30" s="93" t="s">
        <v>185</v>
      </c>
      <c r="J30" s="93">
        <v>21</v>
      </c>
      <c r="K30" s="93">
        <v>6</v>
      </c>
      <c r="L30" s="93">
        <v>30</v>
      </c>
      <c r="M30" s="93">
        <f t="shared" si="14"/>
        <v>89</v>
      </c>
      <c r="N30" s="93">
        <v>27</v>
      </c>
      <c r="O30" s="123"/>
      <c r="P30" s="126"/>
      <c r="Q30" s="93">
        <v>12</v>
      </c>
      <c r="R30" s="93">
        <f t="shared" si="15"/>
        <v>6</v>
      </c>
      <c r="S30" s="93">
        <v>36.08</v>
      </c>
      <c r="T30" s="93">
        <v>9</v>
      </c>
      <c r="U30" s="93">
        <v>37.299999999999997</v>
      </c>
      <c r="V30" s="93">
        <v>10</v>
      </c>
      <c r="W30" s="78">
        <f t="shared" si="4"/>
        <v>25</v>
      </c>
      <c r="X30" s="78">
        <v>9</v>
      </c>
      <c r="Y30" s="113"/>
      <c r="Z30" s="116"/>
      <c r="AA30" s="113"/>
      <c r="AB30" s="138"/>
    </row>
    <row r="31" spans="1:28" ht="25.5" x14ac:dyDescent="0.25">
      <c r="A31" s="82">
        <v>88</v>
      </c>
      <c r="B31" s="83" t="s">
        <v>105</v>
      </c>
      <c r="C31" s="84" t="s">
        <v>270</v>
      </c>
      <c r="D31" s="89" t="s">
        <v>92</v>
      </c>
      <c r="E31" s="90">
        <v>38815</v>
      </c>
      <c r="F31" s="84">
        <v>1</v>
      </c>
      <c r="G31" s="93">
        <v>8.6999999999999993</v>
      </c>
      <c r="H31" s="93">
        <v>55</v>
      </c>
      <c r="I31" s="93" t="s">
        <v>232</v>
      </c>
      <c r="J31" s="93">
        <v>22</v>
      </c>
      <c r="K31" s="93">
        <v>0</v>
      </c>
      <c r="L31" s="93">
        <v>0</v>
      </c>
      <c r="M31" s="93">
        <f t="shared" si="14"/>
        <v>77</v>
      </c>
      <c r="N31" s="93">
        <v>32</v>
      </c>
      <c r="O31" s="123"/>
      <c r="P31" s="126"/>
      <c r="Q31" s="93">
        <v>6</v>
      </c>
      <c r="R31" s="93">
        <f t="shared" si="15"/>
        <v>3</v>
      </c>
      <c r="S31" s="93">
        <v>89.23</v>
      </c>
      <c r="T31" s="93">
        <v>1</v>
      </c>
      <c r="U31" s="93">
        <v>57.3</v>
      </c>
      <c r="V31" s="93">
        <v>3</v>
      </c>
      <c r="W31" s="78">
        <f t="shared" si="4"/>
        <v>7</v>
      </c>
      <c r="X31" s="78">
        <v>35</v>
      </c>
      <c r="Y31" s="113"/>
      <c r="Z31" s="116"/>
      <c r="AA31" s="113"/>
      <c r="AB31" s="138"/>
    </row>
    <row r="32" spans="1:28" ht="25.5" x14ac:dyDescent="0.25">
      <c r="A32" s="82">
        <v>89</v>
      </c>
      <c r="B32" s="83" t="s">
        <v>105</v>
      </c>
      <c r="C32" s="84" t="s">
        <v>270</v>
      </c>
      <c r="D32" s="89" t="s">
        <v>93</v>
      </c>
      <c r="E32" s="90">
        <v>38702</v>
      </c>
      <c r="F32" s="84">
        <v>1</v>
      </c>
      <c r="G32" s="93">
        <v>9.6</v>
      </c>
      <c r="H32" s="93">
        <v>34</v>
      </c>
      <c r="I32" s="93" t="s">
        <v>221</v>
      </c>
      <c r="J32" s="93">
        <v>17</v>
      </c>
      <c r="K32" s="93">
        <v>0</v>
      </c>
      <c r="L32" s="93">
        <v>0</v>
      </c>
      <c r="M32" s="93">
        <f t="shared" si="14"/>
        <v>51</v>
      </c>
      <c r="N32" s="93">
        <v>44</v>
      </c>
      <c r="O32" s="123"/>
      <c r="P32" s="126"/>
      <c r="Q32" s="93">
        <v>11</v>
      </c>
      <c r="R32" s="93">
        <f t="shared" si="15"/>
        <v>5.5</v>
      </c>
      <c r="S32" s="93">
        <v>39.08</v>
      </c>
      <c r="T32" s="93">
        <v>8</v>
      </c>
      <c r="U32" s="93">
        <v>50.3</v>
      </c>
      <c r="V32" s="93">
        <v>5</v>
      </c>
      <c r="W32" s="78">
        <f t="shared" si="4"/>
        <v>18.5</v>
      </c>
      <c r="X32" s="78">
        <v>13</v>
      </c>
      <c r="Y32" s="113"/>
      <c r="Z32" s="116"/>
      <c r="AA32" s="113"/>
      <c r="AB32" s="138"/>
    </row>
    <row r="33" spans="1:28" ht="25.5" x14ac:dyDescent="0.25">
      <c r="A33" s="82">
        <v>90</v>
      </c>
      <c r="B33" s="83" t="s">
        <v>105</v>
      </c>
      <c r="C33" s="84" t="s">
        <v>270</v>
      </c>
      <c r="D33" s="89" t="s">
        <v>94</v>
      </c>
      <c r="E33" s="90">
        <v>38685</v>
      </c>
      <c r="F33" s="84">
        <v>1</v>
      </c>
      <c r="G33" s="93">
        <v>9.1</v>
      </c>
      <c r="H33" s="93">
        <v>44</v>
      </c>
      <c r="I33" s="93" t="s">
        <v>202</v>
      </c>
      <c r="J33" s="93">
        <v>24</v>
      </c>
      <c r="K33" s="93">
        <v>5</v>
      </c>
      <c r="L33" s="93">
        <v>22</v>
      </c>
      <c r="M33" s="93">
        <f t="shared" si="14"/>
        <v>90</v>
      </c>
      <c r="N33" s="93">
        <v>25</v>
      </c>
      <c r="O33" s="124"/>
      <c r="P33" s="127"/>
      <c r="Q33" s="93">
        <v>1</v>
      </c>
      <c r="R33" s="93">
        <f t="shared" si="15"/>
        <v>0.5</v>
      </c>
      <c r="S33" s="93">
        <v>48.59</v>
      </c>
      <c r="T33" s="93">
        <v>5</v>
      </c>
      <c r="U33" s="93" t="s">
        <v>247</v>
      </c>
      <c r="V33" s="93">
        <v>1</v>
      </c>
      <c r="W33" s="78">
        <f t="shared" si="4"/>
        <v>6.5</v>
      </c>
      <c r="X33" s="78">
        <v>36</v>
      </c>
      <c r="Y33" s="114"/>
      <c r="Z33" s="117"/>
      <c r="AA33" s="114"/>
      <c r="AB33" s="139"/>
    </row>
    <row r="34" spans="1:28" ht="25.5" x14ac:dyDescent="0.25">
      <c r="A34" s="82">
        <v>96</v>
      </c>
      <c r="B34" s="83" t="s">
        <v>105</v>
      </c>
      <c r="C34" s="84" t="s">
        <v>270</v>
      </c>
      <c r="D34" s="89" t="s">
        <v>81</v>
      </c>
      <c r="E34" s="90">
        <v>38208</v>
      </c>
      <c r="F34" s="84">
        <v>1</v>
      </c>
      <c r="G34" s="93">
        <v>8.9</v>
      </c>
      <c r="H34" s="93">
        <v>49</v>
      </c>
      <c r="I34" s="93" t="s">
        <v>159</v>
      </c>
      <c r="J34" s="93">
        <v>28</v>
      </c>
      <c r="K34" s="93">
        <v>4</v>
      </c>
      <c r="L34" s="93">
        <v>18</v>
      </c>
      <c r="M34" s="93">
        <f t="shared" si="14"/>
        <v>95</v>
      </c>
      <c r="N34" s="93">
        <v>23</v>
      </c>
      <c r="O34" s="122">
        <f t="shared" ref="O34" si="22">SUM(M34:M38)</f>
        <v>598</v>
      </c>
      <c r="P34" s="125">
        <v>3</v>
      </c>
      <c r="Q34" s="93">
        <v>14</v>
      </c>
      <c r="R34" s="93">
        <f t="shared" si="15"/>
        <v>7</v>
      </c>
      <c r="S34" s="93">
        <v>40.89</v>
      </c>
      <c r="T34" s="93">
        <v>8</v>
      </c>
      <c r="U34" s="93" t="s">
        <v>253</v>
      </c>
      <c r="V34" s="93">
        <v>1</v>
      </c>
      <c r="W34" s="78">
        <f t="shared" si="4"/>
        <v>16</v>
      </c>
      <c r="X34" s="78">
        <v>18</v>
      </c>
      <c r="Y34" s="112">
        <f t="shared" ref="Y34" si="23">SUM(W34:W38)</f>
        <v>124.5</v>
      </c>
      <c r="Z34" s="115">
        <v>2</v>
      </c>
      <c r="AA34" s="112">
        <f t="shared" ref="AA34:AA48" si="24">O34+Y34</f>
        <v>722.5</v>
      </c>
      <c r="AB34" s="137">
        <v>2</v>
      </c>
    </row>
    <row r="35" spans="1:28" ht="25.5" x14ac:dyDescent="0.25">
      <c r="A35" s="82">
        <v>97</v>
      </c>
      <c r="B35" s="83" t="s">
        <v>105</v>
      </c>
      <c r="C35" s="84" t="s">
        <v>270</v>
      </c>
      <c r="D35" s="89" t="s">
        <v>82</v>
      </c>
      <c r="E35" s="90">
        <v>38076</v>
      </c>
      <c r="F35" s="84">
        <v>1</v>
      </c>
      <c r="G35" s="93">
        <v>8.3000000000000007</v>
      </c>
      <c r="H35" s="93">
        <v>67</v>
      </c>
      <c r="I35" s="93" t="s">
        <v>160</v>
      </c>
      <c r="J35" s="93">
        <v>29</v>
      </c>
      <c r="K35" s="93">
        <v>6</v>
      </c>
      <c r="L35" s="93">
        <v>26</v>
      </c>
      <c r="M35" s="93">
        <f t="shared" si="14"/>
        <v>122</v>
      </c>
      <c r="N35" s="93">
        <v>15</v>
      </c>
      <c r="O35" s="123"/>
      <c r="P35" s="126"/>
      <c r="Q35" s="93">
        <v>19</v>
      </c>
      <c r="R35" s="93">
        <f t="shared" si="15"/>
        <v>9.5</v>
      </c>
      <c r="S35" s="93">
        <v>33.28</v>
      </c>
      <c r="T35" s="93">
        <v>10</v>
      </c>
      <c r="U35" s="93">
        <v>45.03</v>
      </c>
      <c r="V35" s="93">
        <v>6</v>
      </c>
      <c r="W35" s="78">
        <f t="shared" si="4"/>
        <v>25.5</v>
      </c>
      <c r="X35" s="78">
        <v>8</v>
      </c>
      <c r="Y35" s="113"/>
      <c r="Z35" s="116"/>
      <c r="AA35" s="113"/>
      <c r="AB35" s="138"/>
    </row>
    <row r="36" spans="1:28" ht="25.5" x14ac:dyDescent="0.25">
      <c r="A36" s="82">
        <v>98</v>
      </c>
      <c r="B36" s="83" t="s">
        <v>105</v>
      </c>
      <c r="C36" s="84" t="s">
        <v>270</v>
      </c>
      <c r="D36" s="85" t="s">
        <v>83</v>
      </c>
      <c r="E36" s="90">
        <v>38287</v>
      </c>
      <c r="F36" s="84">
        <v>1</v>
      </c>
      <c r="G36" s="93">
        <v>8.5</v>
      </c>
      <c r="H36" s="93">
        <v>61</v>
      </c>
      <c r="I36" s="93" t="s">
        <v>161</v>
      </c>
      <c r="J36" s="93">
        <v>29</v>
      </c>
      <c r="K36" s="93">
        <v>14</v>
      </c>
      <c r="L36" s="93">
        <v>48</v>
      </c>
      <c r="M36" s="93">
        <f t="shared" si="14"/>
        <v>138</v>
      </c>
      <c r="N36" s="93">
        <v>8</v>
      </c>
      <c r="O36" s="123"/>
      <c r="P36" s="126"/>
      <c r="Q36" s="93">
        <v>18</v>
      </c>
      <c r="R36" s="93">
        <f t="shared" si="15"/>
        <v>9</v>
      </c>
      <c r="S36" s="93">
        <v>37.369999999999997</v>
      </c>
      <c r="T36" s="93">
        <v>9</v>
      </c>
      <c r="U36" s="93">
        <v>32.5</v>
      </c>
      <c r="V36" s="93">
        <v>11</v>
      </c>
      <c r="W36" s="78">
        <f t="shared" si="4"/>
        <v>29</v>
      </c>
      <c r="X36" s="78">
        <v>4</v>
      </c>
      <c r="Y36" s="113"/>
      <c r="Z36" s="116"/>
      <c r="AA36" s="113"/>
      <c r="AB36" s="138"/>
    </row>
    <row r="37" spans="1:28" ht="25.5" x14ac:dyDescent="0.25">
      <c r="A37" s="82">
        <v>99</v>
      </c>
      <c r="B37" s="83" t="s">
        <v>105</v>
      </c>
      <c r="C37" s="84" t="s">
        <v>270</v>
      </c>
      <c r="D37" s="89" t="s">
        <v>84</v>
      </c>
      <c r="E37" s="90">
        <v>38126</v>
      </c>
      <c r="F37" s="84">
        <v>1</v>
      </c>
      <c r="G37" s="93">
        <v>8.1</v>
      </c>
      <c r="H37" s="93">
        <v>73</v>
      </c>
      <c r="I37" s="93" t="s">
        <v>162</v>
      </c>
      <c r="J37" s="93">
        <v>30</v>
      </c>
      <c r="K37" s="93">
        <v>8</v>
      </c>
      <c r="L37" s="93">
        <v>32</v>
      </c>
      <c r="M37" s="93">
        <f t="shared" si="14"/>
        <v>135</v>
      </c>
      <c r="N37" s="93">
        <v>11</v>
      </c>
      <c r="O37" s="123"/>
      <c r="P37" s="126"/>
      <c r="Q37" s="93">
        <v>29</v>
      </c>
      <c r="R37" s="93">
        <f t="shared" si="15"/>
        <v>14.5</v>
      </c>
      <c r="S37" s="93">
        <v>47.27</v>
      </c>
      <c r="T37" s="93">
        <v>6</v>
      </c>
      <c r="U37" s="93">
        <v>38.5</v>
      </c>
      <c r="V37" s="93">
        <v>9</v>
      </c>
      <c r="W37" s="78">
        <f t="shared" si="4"/>
        <v>29.5</v>
      </c>
      <c r="X37" s="144">
        <v>3</v>
      </c>
      <c r="Y37" s="113"/>
      <c r="Z37" s="116"/>
      <c r="AA37" s="113"/>
      <c r="AB37" s="138"/>
    </row>
    <row r="38" spans="1:28" ht="25.5" x14ac:dyDescent="0.25">
      <c r="A38" s="99">
        <v>100</v>
      </c>
      <c r="B38" s="83" t="s">
        <v>105</v>
      </c>
      <c r="C38" s="84" t="s">
        <v>270</v>
      </c>
      <c r="D38" s="89" t="s">
        <v>85</v>
      </c>
      <c r="E38" s="90">
        <v>37936</v>
      </c>
      <c r="F38" s="84">
        <v>1</v>
      </c>
      <c r="G38" s="93">
        <v>8.8000000000000007</v>
      </c>
      <c r="H38" s="93">
        <v>52</v>
      </c>
      <c r="I38" s="93" t="s">
        <v>163</v>
      </c>
      <c r="J38" s="93">
        <v>30</v>
      </c>
      <c r="K38" s="93">
        <v>6</v>
      </c>
      <c r="L38" s="93">
        <v>26</v>
      </c>
      <c r="M38" s="93">
        <f t="shared" si="14"/>
        <v>108</v>
      </c>
      <c r="N38" s="93">
        <v>20</v>
      </c>
      <c r="O38" s="124"/>
      <c r="P38" s="127"/>
      <c r="Q38" s="93">
        <v>11</v>
      </c>
      <c r="R38" s="93">
        <f t="shared" si="15"/>
        <v>5.5</v>
      </c>
      <c r="S38" s="93">
        <v>26.14</v>
      </c>
      <c r="T38" s="93">
        <v>13</v>
      </c>
      <c r="U38" s="93">
        <v>49.2</v>
      </c>
      <c r="V38" s="93">
        <v>6</v>
      </c>
      <c r="W38" s="78">
        <f t="shared" si="4"/>
        <v>24.5</v>
      </c>
      <c r="X38" s="78">
        <v>10</v>
      </c>
      <c r="Y38" s="114"/>
      <c r="Z38" s="117"/>
      <c r="AA38" s="114"/>
      <c r="AB38" s="139"/>
    </row>
    <row r="39" spans="1:28" ht="25.5" x14ac:dyDescent="0.25">
      <c r="A39" s="82">
        <v>111</v>
      </c>
      <c r="B39" s="83" t="s">
        <v>40</v>
      </c>
      <c r="C39" s="84" t="s">
        <v>270</v>
      </c>
      <c r="D39" s="91" t="s">
        <v>41</v>
      </c>
      <c r="E39" s="86">
        <v>38371</v>
      </c>
      <c r="F39" s="84">
        <v>1</v>
      </c>
      <c r="G39" s="93">
        <v>8.1999999999999993</v>
      </c>
      <c r="H39" s="93">
        <v>70</v>
      </c>
      <c r="I39" s="93" t="s">
        <v>171</v>
      </c>
      <c r="J39" s="93">
        <v>20</v>
      </c>
      <c r="K39" s="93">
        <v>14</v>
      </c>
      <c r="L39" s="93">
        <v>48</v>
      </c>
      <c r="M39" s="93">
        <f t="shared" si="14"/>
        <v>138</v>
      </c>
      <c r="N39" s="93">
        <v>8</v>
      </c>
      <c r="O39" s="122">
        <f t="shared" ref="O39" si="25">SUM(M39:M43)</f>
        <v>426</v>
      </c>
      <c r="P39" s="125">
        <v>7</v>
      </c>
      <c r="Q39" s="93">
        <v>8</v>
      </c>
      <c r="R39" s="93">
        <f t="shared" si="15"/>
        <v>4</v>
      </c>
      <c r="S39" s="93">
        <v>31.03</v>
      </c>
      <c r="T39" s="93">
        <v>11</v>
      </c>
      <c r="U39" s="93">
        <v>29.7</v>
      </c>
      <c r="V39" s="93">
        <v>12</v>
      </c>
      <c r="W39" s="78">
        <f t="shared" ref="W39:W48" si="26">R39+T39+V39</f>
        <v>27</v>
      </c>
      <c r="X39" s="78">
        <v>7</v>
      </c>
      <c r="Y39" s="112">
        <f t="shared" ref="Y39" si="27">SUM(W39:W43)</f>
        <v>93.5</v>
      </c>
      <c r="Z39" s="115">
        <v>3</v>
      </c>
      <c r="AA39" s="112">
        <f t="shared" ref="AA39:AA48" si="28">O39+Y39</f>
        <v>519.5</v>
      </c>
      <c r="AB39" s="137">
        <v>6</v>
      </c>
    </row>
    <row r="40" spans="1:28" ht="25.5" x14ac:dyDescent="0.25">
      <c r="A40" s="99">
        <v>112</v>
      </c>
      <c r="B40" s="83" t="s">
        <v>40</v>
      </c>
      <c r="C40" s="84" t="s">
        <v>270</v>
      </c>
      <c r="D40" s="83" t="s">
        <v>42</v>
      </c>
      <c r="E40" s="86">
        <v>38406</v>
      </c>
      <c r="F40" s="84">
        <v>1</v>
      </c>
      <c r="G40" s="93">
        <v>9.1999999999999993</v>
      </c>
      <c r="H40" s="93">
        <v>42</v>
      </c>
      <c r="I40" s="93" t="s">
        <v>172</v>
      </c>
      <c r="J40" s="93">
        <v>19</v>
      </c>
      <c r="K40" s="93">
        <v>3</v>
      </c>
      <c r="L40" s="93">
        <v>14</v>
      </c>
      <c r="M40" s="93">
        <f t="shared" si="14"/>
        <v>75</v>
      </c>
      <c r="N40" s="93">
        <v>33</v>
      </c>
      <c r="O40" s="123"/>
      <c r="P40" s="126"/>
      <c r="Q40" s="93">
        <v>0</v>
      </c>
      <c r="R40" s="93">
        <f t="shared" si="15"/>
        <v>0</v>
      </c>
      <c r="S40" s="93">
        <v>37.25</v>
      </c>
      <c r="T40" s="93">
        <v>9</v>
      </c>
      <c r="U40" s="93">
        <v>38.200000000000003</v>
      </c>
      <c r="V40" s="93">
        <v>9</v>
      </c>
      <c r="W40" s="78">
        <f t="shared" si="26"/>
        <v>18</v>
      </c>
      <c r="X40" s="78">
        <v>14</v>
      </c>
      <c r="Y40" s="113"/>
      <c r="Z40" s="116"/>
      <c r="AA40" s="113"/>
      <c r="AB40" s="138"/>
    </row>
    <row r="41" spans="1:28" ht="25.5" x14ac:dyDescent="0.25">
      <c r="A41" s="82">
        <v>113</v>
      </c>
      <c r="B41" s="83" t="s">
        <v>40</v>
      </c>
      <c r="C41" s="84" t="s">
        <v>270</v>
      </c>
      <c r="D41" s="83" t="s">
        <v>43</v>
      </c>
      <c r="E41" s="86">
        <v>38334</v>
      </c>
      <c r="F41" s="84">
        <v>1</v>
      </c>
      <c r="G41" s="93">
        <v>9.5</v>
      </c>
      <c r="H41" s="93">
        <v>36</v>
      </c>
      <c r="I41" s="93" t="s">
        <v>173</v>
      </c>
      <c r="J41" s="93">
        <v>14</v>
      </c>
      <c r="K41" s="93">
        <v>5</v>
      </c>
      <c r="L41" s="93">
        <v>22</v>
      </c>
      <c r="M41" s="93">
        <f t="shared" si="14"/>
        <v>72</v>
      </c>
      <c r="N41" s="93">
        <v>35</v>
      </c>
      <c r="O41" s="123"/>
      <c r="P41" s="126"/>
      <c r="Q41" s="93">
        <v>0</v>
      </c>
      <c r="R41" s="93">
        <f t="shared" si="15"/>
        <v>0</v>
      </c>
      <c r="S41" s="93">
        <v>40.07</v>
      </c>
      <c r="T41" s="93">
        <v>8</v>
      </c>
      <c r="U41" s="93">
        <v>35.700000000000003</v>
      </c>
      <c r="V41" s="93">
        <v>10</v>
      </c>
      <c r="W41" s="78">
        <f t="shared" si="26"/>
        <v>18</v>
      </c>
      <c r="X41" s="78">
        <v>14</v>
      </c>
      <c r="Y41" s="113"/>
      <c r="Z41" s="116"/>
      <c r="AA41" s="113"/>
      <c r="AB41" s="138"/>
    </row>
    <row r="42" spans="1:28" ht="25.5" x14ac:dyDescent="0.25">
      <c r="A42" s="99">
        <v>114</v>
      </c>
      <c r="B42" s="83" t="s">
        <v>40</v>
      </c>
      <c r="C42" s="84" t="s">
        <v>270</v>
      </c>
      <c r="D42" s="83" t="s">
        <v>44</v>
      </c>
      <c r="E42" s="86">
        <v>38270</v>
      </c>
      <c r="F42" s="84">
        <v>1</v>
      </c>
      <c r="G42" s="93">
        <v>10.1</v>
      </c>
      <c r="H42" s="93">
        <v>27</v>
      </c>
      <c r="I42" s="93" t="s">
        <v>174</v>
      </c>
      <c r="J42" s="93">
        <v>20</v>
      </c>
      <c r="K42" s="93">
        <v>11</v>
      </c>
      <c r="L42" s="93">
        <v>41</v>
      </c>
      <c r="M42" s="93">
        <f t="shared" si="14"/>
        <v>88</v>
      </c>
      <c r="N42" s="93">
        <v>29</v>
      </c>
      <c r="O42" s="123"/>
      <c r="P42" s="126"/>
      <c r="Q42" s="93">
        <v>1</v>
      </c>
      <c r="R42" s="93">
        <f t="shared" si="15"/>
        <v>0.5</v>
      </c>
      <c r="S42" s="93">
        <v>35.78</v>
      </c>
      <c r="T42" s="93">
        <v>10</v>
      </c>
      <c r="U42" s="93">
        <v>44.3</v>
      </c>
      <c r="V42" s="93">
        <v>7</v>
      </c>
      <c r="W42" s="78">
        <f t="shared" si="26"/>
        <v>17.5</v>
      </c>
      <c r="X42" s="78">
        <v>16</v>
      </c>
      <c r="Y42" s="113"/>
      <c r="Z42" s="116"/>
      <c r="AA42" s="113"/>
      <c r="AB42" s="138"/>
    </row>
    <row r="43" spans="1:28" ht="25.5" x14ac:dyDescent="0.25">
      <c r="A43" s="82">
        <v>115</v>
      </c>
      <c r="B43" s="83" t="s">
        <v>40</v>
      </c>
      <c r="C43" s="84" t="s">
        <v>270</v>
      </c>
      <c r="D43" s="83" t="s">
        <v>45</v>
      </c>
      <c r="E43" s="86">
        <v>38874</v>
      </c>
      <c r="F43" s="84">
        <v>1</v>
      </c>
      <c r="G43" s="93">
        <v>10.7</v>
      </c>
      <c r="H43" s="93">
        <v>21</v>
      </c>
      <c r="I43" s="93" t="s">
        <v>175</v>
      </c>
      <c r="J43" s="93">
        <v>11</v>
      </c>
      <c r="K43" s="93">
        <v>4</v>
      </c>
      <c r="L43" s="93">
        <v>21</v>
      </c>
      <c r="M43" s="93">
        <f t="shared" si="14"/>
        <v>53</v>
      </c>
      <c r="N43" s="93">
        <v>43</v>
      </c>
      <c r="O43" s="124"/>
      <c r="P43" s="127"/>
      <c r="Q43" s="93">
        <v>0</v>
      </c>
      <c r="R43" s="93">
        <f t="shared" si="15"/>
        <v>0</v>
      </c>
      <c r="S43" s="93">
        <v>41.08</v>
      </c>
      <c r="T43" s="93">
        <v>8</v>
      </c>
      <c r="U43" s="93">
        <v>52</v>
      </c>
      <c r="V43" s="93">
        <v>5</v>
      </c>
      <c r="W43" s="78">
        <f t="shared" si="26"/>
        <v>13</v>
      </c>
      <c r="X43" s="78">
        <v>24</v>
      </c>
      <c r="Y43" s="114"/>
      <c r="Z43" s="117"/>
      <c r="AA43" s="114"/>
      <c r="AB43" s="139"/>
    </row>
    <row r="44" spans="1:28" ht="25.5" x14ac:dyDescent="0.25">
      <c r="A44" s="82">
        <v>131</v>
      </c>
      <c r="B44" s="83" t="s">
        <v>59</v>
      </c>
      <c r="C44" s="84" t="s">
        <v>270</v>
      </c>
      <c r="D44" s="83" t="s">
        <v>55</v>
      </c>
      <c r="E44" s="90">
        <v>38149</v>
      </c>
      <c r="F44" s="84">
        <v>1</v>
      </c>
      <c r="G44" s="93">
        <v>8.1999999999999993</v>
      </c>
      <c r="H44" s="93">
        <v>70</v>
      </c>
      <c r="I44" s="93">
        <v>0</v>
      </c>
      <c r="J44" s="93">
        <v>0</v>
      </c>
      <c r="K44" s="93">
        <v>13</v>
      </c>
      <c r="L44" s="93">
        <v>46</v>
      </c>
      <c r="M44" s="93">
        <f t="shared" ref="M44:M48" si="29">L44+J44+H44</f>
        <v>116</v>
      </c>
      <c r="N44" s="93">
        <v>18</v>
      </c>
      <c r="O44" s="122">
        <f t="shared" ref="O44" si="30">SUM(M44:M48)</f>
        <v>532</v>
      </c>
      <c r="P44" s="125">
        <v>5</v>
      </c>
      <c r="Q44" s="93">
        <v>2</v>
      </c>
      <c r="R44" s="93">
        <f t="shared" ref="R44:R48" si="31">Q44/2</f>
        <v>1</v>
      </c>
      <c r="S44" s="93">
        <v>71.760000000000005</v>
      </c>
      <c r="T44" s="93">
        <v>1</v>
      </c>
      <c r="U44" s="93">
        <v>49</v>
      </c>
      <c r="V44" s="93">
        <v>6</v>
      </c>
      <c r="W44" s="78">
        <f t="shared" si="26"/>
        <v>8</v>
      </c>
      <c r="X44" s="78">
        <v>33</v>
      </c>
      <c r="Y44" s="112">
        <f t="shared" ref="Y44" si="32">SUM(W44:W48)</f>
        <v>57.5</v>
      </c>
      <c r="Z44" s="115">
        <v>6</v>
      </c>
      <c r="AA44" s="112">
        <f t="shared" ref="AA44:AA48" si="33">O44+Y44</f>
        <v>589.5</v>
      </c>
      <c r="AB44" s="137">
        <v>5</v>
      </c>
    </row>
    <row r="45" spans="1:28" ht="25.5" x14ac:dyDescent="0.25">
      <c r="A45" s="99">
        <v>132</v>
      </c>
      <c r="B45" s="83" t="s">
        <v>59</v>
      </c>
      <c r="C45" s="84" t="s">
        <v>270</v>
      </c>
      <c r="D45" s="83" t="s">
        <v>56</v>
      </c>
      <c r="E45" s="90">
        <v>38175</v>
      </c>
      <c r="F45" s="84">
        <v>1</v>
      </c>
      <c r="G45" s="93">
        <v>7.8</v>
      </c>
      <c r="H45" s="93">
        <v>82</v>
      </c>
      <c r="I45" s="93">
        <v>0</v>
      </c>
      <c r="J45" s="93">
        <v>0</v>
      </c>
      <c r="K45" s="93">
        <v>10</v>
      </c>
      <c r="L45" s="93">
        <v>38</v>
      </c>
      <c r="M45" s="93">
        <f t="shared" si="29"/>
        <v>120</v>
      </c>
      <c r="N45" s="93">
        <v>16</v>
      </c>
      <c r="O45" s="123"/>
      <c r="P45" s="126"/>
      <c r="Q45" s="93">
        <v>10</v>
      </c>
      <c r="R45" s="93">
        <f t="shared" si="31"/>
        <v>5</v>
      </c>
      <c r="S45" s="93">
        <v>36.06</v>
      </c>
      <c r="T45" s="93">
        <v>9</v>
      </c>
      <c r="U45" s="93">
        <v>52.8</v>
      </c>
      <c r="V45" s="93">
        <v>5</v>
      </c>
      <c r="W45" s="78">
        <f t="shared" si="26"/>
        <v>19</v>
      </c>
      <c r="X45" s="78">
        <v>12</v>
      </c>
      <c r="Y45" s="113"/>
      <c r="Z45" s="116"/>
      <c r="AA45" s="113"/>
      <c r="AB45" s="138"/>
    </row>
    <row r="46" spans="1:28" ht="25.5" x14ac:dyDescent="0.25">
      <c r="A46" s="82">
        <v>133</v>
      </c>
      <c r="B46" s="83" t="s">
        <v>59</v>
      </c>
      <c r="C46" s="84" t="s">
        <v>270</v>
      </c>
      <c r="D46" s="91" t="s">
        <v>57</v>
      </c>
      <c r="E46" s="90">
        <v>37987</v>
      </c>
      <c r="F46" s="84">
        <v>1</v>
      </c>
      <c r="G46" s="93">
        <v>7.5</v>
      </c>
      <c r="H46" s="93">
        <v>91</v>
      </c>
      <c r="I46" s="93">
        <v>0</v>
      </c>
      <c r="J46" s="93">
        <v>0</v>
      </c>
      <c r="K46" s="93">
        <v>15</v>
      </c>
      <c r="L46" s="93">
        <v>50</v>
      </c>
      <c r="M46" s="93">
        <f t="shared" si="29"/>
        <v>141</v>
      </c>
      <c r="N46" s="93">
        <v>7</v>
      </c>
      <c r="O46" s="123"/>
      <c r="P46" s="126"/>
      <c r="Q46" s="93">
        <v>20</v>
      </c>
      <c r="R46" s="93">
        <f t="shared" si="31"/>
        <v>10</v>
      </c>
      <c r="S46" s="93">
        <v>73.150000000000006</v>
      </c>
      <c r="T46" s="93">
        <v>1</v>
      </c>
      <c r="U46" s="93">
        <v>59.4</v>
      </c>
      <c r="V46" s="93">
        <v>2</v>
      </c>
      <c r="W46" s="78">
        <f t="shared" si="26"/>
        <v>13</v>
      </c>
      <c r="X46" s="78">
        <v>24</v>
      </c>
      <c r="Y46" s="113"/>
      <c r="Z46" s="116"/>
      <c r="AA46" s="113"/>
      <c r="AB46" s="138"/>
    </row>
    <row r="47" spans="1:28" ht="25.5" x14ac:dyDescent="0.25">
      <c r="A47" s="99">
        <v>134</v>
      </c>
      <c r="B47" s="83" t="s">
        <v>59</v>
      </c>
      <c r="C47" s="84" t="s">
        <v>270</v>
      </c>
      <c r="D47" s="83" t="s">
        <v>58</v>
      </c>
      <c r="E47" s="90">
        <v>38311</v>
      </c>
      <c r="F47" s="84">
        <v>1</v>
      </c>
      <c r="G47" s="93">
        <v>8.6999999999999993</v>
      </c>
      <c r="H47" s="93">
        <v>55</v>
      </c>
      <c r="I47" s="93">
        <v>0</v>
      </c>
      <c r="J47" s="93">
        <v>0</v>
      </c>
      <c r="K47" s="93">
        <v>13</v>
      </c>
      <c r="L47" s="93">
        <v>46</v>
      </c>
      <c r="M47" s="93">
        <f t="shared" si="29"/>
        <v>101</v>
      </c>
      <c r="N47" s="93">
        <v>22</v>
      </c>
      <c r="O47" s="123"/>
      <c r="P47" s="126"/>
      <c r="Q47" s="93">
        <v>10</v>
      </c>
      <c r="R47" s="93">
        <f t="shared" si="31"/>
        <v>5</v>
      </c>
      <c r="S47" s="93">
        <v>47</v>
      </c>
      <c r="T47" s="93">
        <v>6</v>
      </c>
      <c r="U47" s="93" t="s">
        <v>251</v>
      </c>
      <c r="V47" s="93">
        <v>1</v>
      </c>
      <c r="W47" s="78">
        <f t="shared" si="26"/>
        <v>12</v>
      </c>
      <c r="X47" s="78">
        <v>27</v>
      </c>
      <c r="Y47" s="113"/>
      <c r="Z47" s="116"/>
      <c r="AA47" s="113"/>
      <c r="AB47" s="138"/>
    </row>
    <row r="48" spans="1:28" ht="25.5" x14ac:dyDescent="0.25">
      <c r="A48" s="82">
        <v>135</v>
      </c>
      <c r="B48" s="83" t="s">
        <v>59</v>
      </c>
      <c r="C48" s="84" t="s">
        <v>270</v>
      </c>
      <c r="D48" s="83" t="s">
        <v>282</v>
      </c>
      <c r="E48" s="84" t="s">
        <v>283</v>
      </c>
      <c r="F48" s="84">
        <v>1</v>
      </c>
      <c r="G48" s="93">
        <v>9.6999999999999993</v>
      </c>
      <c r="H48" s="93">
        <v>32</v>
      </c>
      <c r="I48" s="93">
        <v>0</v>
      </c>
      <c r="J48" s="93">
        <v>0</v>
      </c>
      <c r="K48" s="93">
        <v>5</v>
      </c>
      <c r="L48" s="93">
        <v>22</v>
      </c>
      <c r="M48" s="93">
        <f t="shared" si="29"/>
        <v>54</v>
      </c>
      <c r="N48" s="93">
        <v>42</v>
      </c>
      <c r="O48" s="124"/>
      <c r="P48" s="127"/>
      <c r="Q48" s="93">
        <v>7</v>
      </c>
      <c r="R48" s="93">
        <f t="shared" si="31"/>
        <v>3.5</v>
      </c>
      <c r="S48" s="93">
        <v>77.58</v>
      </c>
      <c r="T48" s="93">
        <v>1</v>
      </c>
      <c r="U48" s="93">
        <v>1.26</v>
      </c>
      <c r="V48" s="93">
        <v>1</v>
      </c>
      <c r="W48" s="78">
        <f t="shared" si="26"/>
        <v>5.5</v>
      </c>
      <c r="X48" s="78">
        <v>37</v>
      </c>
      <c r="Y48" s="114"/>
      <c r="Z48" s="117"/>
      <c r="AA48" s="114"/>
      <c r="AB48" s="139"/>
    </row>
  </sheetData>
  <autoFilter ref="A2:L48">
    <filterColumn colId="6" showButton="0"/>
    <filterColumn colId="7" showButton="0"/>
    <filterColumn colId="8" showButton="0"/>
    <filterColumn colId="9" showButton="0"/>
    <filterColumn colId="10" showButton="0"/>
  </autoFilter>
  <mergeCells count="73">
    <mergeCell ref="F2:F3"/>
    <mergeCell ref="A2:A3"/>
    <mergeCell ref="B2:B3"/>
    <mergeCell ref="C2:C3"/>
    <mergeCell ref="D2:D3"/>
    <mergeCell ref="E2:E3"/>
    <mergeCell ref="AB2:AB3"/>
    <mergeCell ref="G2:L2"/>
    <mergeCell ref="M2:M3"/>
    <mergeCell ref="N2:N3"/>
    <mergeCell ref="O2:O3"/>
    <mergeCell ref="P2:P3"/>
    <mergeCell ref="Q2:V2"/>
    <mergeCell ref="W2:W3"/>
    <mergeCell ref="X2:X3"/>
    <mergeCell ref="Y2:Y3"/>
    <mergeCell ref="Z2:Z3"/>
    <mergeCell ref="AA2:AA3"/>
    <mergeCell ref="P14:P18"/>
    <mergeCell ref="O4:O8"/>
    <mergeCell ref="P4:P8"/>
    <mergeCell ref="O9:O13"/>
    <mergeCell ref="P9:P13"/>
    <mergeCell ref="Y4:Y8"/>
    <mergeCell ref="Y9:Y13"/>
    <mergeCell ref="Y14:Y18"/>
    <mergeCell ref="O44:O48"/>
    <mergeCell ref="P44:P48"/>
    <mergeCell ref="O39:O43"/>
    <mergeCell ref="P39:P43"/>
    <mergeCell ref="O34:O38"/>
    <mergeCell ref="P34:P38"/>
    <mergeCell ref="O24:O28"/>
    <mergeCell ref="P24:P28"/>
    <mergeCell ref="O29:O33"/>
    <mergeCell ref="P29:P33"/>
    <mergeCell ref="O19:O23"/>
    <mergeCell ref="P19:P23"/>
    <mergeCell ref="O14:O18"/>
    <mergeCell ref="Y44:Y48"/>
    <mergeCell ref="Y34:Y38"/>
    <mergeCell ref="Y39:Y43"/>
    <mergeCell ref="Y19:Y23"/>
    <mergeCell ref="Y24:Y28"/>
    <mergeCell ref="Y29:Y33"/>
    <mergeCell ref="Z4:Z8"/>
    <mergeCell ref="AA4:AA8"/>
    <mergeCell ref="AB4:AB8"/>
    <mergeCell ref="Z9:Z13"/>
    <mergeCell ref="AA9:AA13"/>
    <mergeCell ref="AB9:AB13"/>
    <mergeCell ref="Z19:Z23"/>
    <mergeCell ref="AA19:AA23"/>
    <mergeCell ref="AB19:AB23"/>
    <mergeCell ref="Z14:Z18"/>
    <mergeCell ref="AA14:AA18"/>
    <mergeCell ref="AB14:AB18"/>
    <mergeCell ref="A1:AB1"/>
    <mergeCell ref="Z44:Z48"/>
    <mergeCell ref="AA44:AA48"/>
    <mergeCell ref="AB44:AB48"/>
    <mergeCell ref="Z39:Z43"/>
    <mergeCell ref="AA39:AA43"/>
    <mergeCell ref="AB39:AB43"/>
    <mergeCell ref="Z34:Z38"/>
    <mergeCell ref="AA34:AA38"/>
    <mergeCell ref="AB34:AB38"/>
    <mergeCell ref="Z29:Z33"/>
    <mergeCell ref="AA29:AA33"/>
    <mergeCell ref="AB29:AB33"/>
    <mergeCell ref="Z24:Z28"/>
    <mergeCell ref="AA24:AA28"/>
    <mergeCell ref="AB24:AB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opLeftCell="A58" zoomScaleNormal="100" workbookViewId="0">
      <selection activeCell="H14" sqref="H14"/>
    </sheetView>
  </sheetViews>
  <sheetFormatPr defaultColWidth="8.85546875" defaultRowHeight="12.75" x14ac:dyDescent="0.25"/>
  <cols>
    <col min="1" max="1" width="9.5703125" style="2" customWidth="1"/>
    <col min="2" max="2" width="23.85546875" style="1" customWidth="1"/>
    <col min="3" max="3" width="6.140625" style="35" customWidth="1"/>
    <col min="4" max="4" width="34.140625" style="1" customWidth="1"/>
    <col min="5" max="5" width="13.42578125" style="35" customWidth="1"/>
    <col min="6" max="6" width="8.5703125" style="35" customWidth="1"/>
    <col min="7" max="7" width="6.5703125" style="3" customWidth="1"/>
    <col min="8" max="8" width="6.140625" style="3" bestFit="1" customWidth="1"/>
    <col min="9" max="9" width="7.28515625" style="3" customWidth="1"/>
    <col min="10" max="10" width="6.140625" style="3" bestFit="1" customWidth="1"/>
    <col min="11" max="11" width="14.28515625" style="3" customWidth="1"/>
    <col min="12" max="12" width="6.140625" style="3" bestFit="1" customWidth="1"/>
    <col min="13" max="14" width="7.28515625" style="35" customWidth="1"/>
    <col min="15" max="15" width="8.140625" style="35" customWidth="1"/>
    <col min="16" max="16" width="6.85546875" style="35" customWidth="1"/>
    <col min="17" max="17" width="9.7109375" style="3" customWidth="1"/>
    <col min="18" max="18" width="6.140625" style="35" bestFit="1" customWidth="1"/>
    <col min="19" max="19" width="9" style="3" customWidth="1"/>
    <col min="20" max="20" width="6.140625" style="3" bestFit="1" customWidth="1"/>
    <col min="21" max="21" width="10.140625" style="3" customWidth="1"/>
    <col min="22" max="23" width="8.85546875" style="3"/>
    <col min="24" max="24" width="7.140625" style="3" customWidth="1"/>
    <col min="25" max="25" width="8.85546875" style="3"/>
    <col min="26" max="26" width="6.85546875" style="3" customWidth="1"/>
    <col min="27" max="27" width="7.28515625" style="3" customWidth="1"/>
    <col min="28" max="28" width="7.28515625" style="75" customWidth="1"/>
    <col min="29" max="16384" width="8.85546875" style="1"/>
  </cols>
  <sheetData>
    <row r="1" spans="1:28" ht="52.5" customHeight="1" x14ac:dyDescent="0.25">
      <c r="A1" s="135" t="s">
        <v>298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8" ht="36.75" customHeight="1" x14ac:dyDescent="0.25">
      <c r="A2" s="110" t="s">
        <v>120</v>
      </c>
      <c r="B2" s="110" t="s">
        <v>5</v>
      </c>
      <c r="C2" s="103" t="s">
        <v>269</v>
      </c>
      <c r="D2" s="103" t="s">
        <v>6</v>
      </c>
      <c r="E2" s="103" t="s">
        <v>273</v>
      </c>
      <c r="F2" s="103" t="s">
        <v>274</v>
      </c>
      <c r="G2" s="106" t="s">
        <v>143</v>
      </c>
      <c r="H2" s="107"/>
      <c r="I2" s="107"/>
      <c r="J2" s="107"/>
      <c r="K2" s="107"/>
      <c r="L2" s="108"/>
      <c r="M2" s="103" t="s">
        <v>291</v>
      </c>
      <c r="N2" s="103" t="s">
        <v>292</v>
      </c>
      <c r="O2" s="103" t="s">
        <v>293</v>
      </c>
      <c r="P2" s="103" t="s">
        <v>294</v>
      </c>
      <c r="Q2" s="105" t="s">
        <v>145</v>
      </c>
      <c r="R2" s="109"/>
      <c r="S2" s="105"/>
      <c r="T2" s="105"/>
      <c r="U2" s="105"/>
      <c r="V2" s="105"/>
      <c r="W2" s="105" t="s">
        <v>291</v>
      </c>
      <c r="X2" s="105" t="s">
        <v>292</v>
      </c>
      <c r="Y2" s="105" t="s">
        <v>293</v>
      </c>
      <c r="Z2" s="105" t="s">
        <v>294</v>
      </c>
      <c r="AA2" s="105" t="s">
        <v>291</v>
      </c>
      <c r="AB2" s="142" t="s">
        <v>295</v>
      </c>
    </row>
    <row r="3" spans="1:28" s="75" customFormat="1" ht="25.5" x14ac:dyDescent="0.25">
      <c r="A3" s="111"/>
      <c r="B3" s="111"/>
      <c r="C3" s="104"/>
      <c r="D3" s="104"/>
      <c r="E3" s="104"/>
      <c r="F3" s="104"/>
      <c r="G3" s="77" t="s">
        <v>141</v>
      </c>
      <c r="H3" s="74" t="s">
        <v>149</v>
      </c>
      <c r="I3" s="77" t="s">
        <v>142</v>
      </c>
      <c r="J3" s="74" t="s">
        <v>149</v>
      </c>
      <c r="K3" s="77" t="s">
        <v>144</v>
      </c>
      <c r="L3" s="77" t="s">
        <v>149</v>
      </c>
      <c r="M3" s="104"/>
      <c r="N3" s="104"/>
      <c r="O3" s="104"/>
      <c r="P3" s="104"/>
      <c r="Q3" s="74" t="s">
        <v>148</v>
      </c>
      <c r="R3" s="74" t="s">
        <v>149</v>
      </c>
      <c r="S3" s="74" t="s">
        <v>146</v>
      </c>
      <c r="T3" s="74" t="s">
        <v>149</v>
      </c>
      <c r="U3" s="74" t="s">
        <v>147</v>
      </c>
      <c r="V3" s="74" t="s">
        <v>149</v>
      </c>
      <c r="W3" s="105"/>
      <c r="X3" s="105"/>
      <c r="Y3" s="105"/>
      <c r="Z3" s="105"/>
      <c r="AA3" s="105"/>
      <c r="AB3" s="142"/>
    </row>
    <row r="4" spans="1:28" ht="18" customHeight="1" x14ac:dyDescent="0.25">
      <c r="A4" s="82">
        <v>1</v>
      </c>
      <c r="B4" s="95" t="s">
        <v>140</v>
      </c>
      <c r="C4" s="93" t="s">
        <v>270</v>
      </c>
      <c r="D4" s="96" t="s">
        <v>121</v>
      </c>
      <c r="E4" s="102">
        <v>36878</v>
      </c>
      <c r="F4" s="93">
        <v>2</v>
      </c>
      <c r="G4" s="93">
        <v>7.6</v>
      </c>
      <c r="H4" s="93">
        <v>88</v>
      </c>
      <c r="I4" s="93" t="s">
        <v>193</v>
      </c>
      <c r="J4" s="93">
        <v>42</v>
      </c>
      <c r="K4" s="93">
        <v>18</v>
      </c>
      <c r="L4" s="93">
        <v>56</v>
      </c>
      <c r="M4" s="93">
        <f t="shared" ref="M4:M8" si="0">L4+J4+H4</f>
        <v>186</v>
      </c>
      <c r="N4" s="93">
        <v>8</v>
      </c>
      <c r="O4" s="122">
        <f>SUM(M4:M8)</f>
        <v>734</v>
      </c>
      <c r="P4" s="122">
        <v>7</v>
      </c>
      <c r="Q4" s="93">
        <v>10</v>
      </c>
      <c r="R4" s="93">
        <f t="shared" ref="R4:R23" si="1">Q4/2</f>
        <v>5</v>
      </c>
      <c r="S4" s="93">
        <v>32.659999999999997</v>
      </c>
      <c r="T4" s="93">
        <v>10</v>
      </c>
      <c r="U4" s="93">
        <v>33.4</v>
      </c>
      <c r="V4" s="93">
        <v>11</v>
      </c>
      <c r="W4" s="78">
        <f t="shared" ref="W4:W18" si="2">R4+T4+V4</f>
        <v>26</v>
      </c>
      <c r="X4" s="78">
        <v>17</v>
      </c>
      <c r="Y4" s="112">
        <f>SUM(W4:W8)</f>
        <v>151</v>
      </c>
      <c r="Z4" s="112">
        <v>2</v>
      </c>
      <c r="AA4" s="112">
        <f>O4+Y4</f>
        <v>885</v>
      </c>
      <c r="AB4" s="137">
        <v>4</v>
      </c>
    </row>
    <row r="5" spans="1:28" ht="18" customHeight="1" x14ac:dyDescent="0.25">
      <c r="A5" s="82">
        <v>2</v>
      </c>
      <c r="B5" s="95" t="s">
        <v>140</v>
      </c>
      <c r="C5" s="93" t="s">
        <v>270</v>
      </c>
      <c r="D5" s="95" t="s">
        <v>122</v>
      </c>
      <c r="E5" s="97">
        <v>37244</v>
      </c>
      <c r="F5" s="93">
        <v>2</v>
      </c>
      <c r="G5" s="93">
        <v>7.8</v>
      </c>
      <c r="H5" s="93">
        <v>82</v>
      </c>
      <c r="I5" s="93" t="s">
        <v>152</v>
      </c>
      <c r="J5" s="93">
        <v>38</v>
      </c>
      <c r="K5" s="93">
        <v>21</v>
      </c>
      <c r="L5" s="93">
        <v>62</v>
      </c>
      <c r="M5" s="93">
        <f t="shared" si="0"/>
        <v>182</v>
      </c>
      <c r="N5" s="93">
        <v>11</v>
      </c>
      <c r="O5" s="123"/>
      <c r="P5" s="123"/>
      <c r="Q5" s="93">
        <v>28</v>
      </c>
      <c r="R5" s="93">
        <f t="shared" si="1"/>
        <v>14</v>
      </c>
      <c r="S5" s="93">
        <v>25.78</v>
      </c>
      <c r="T5" s="93">
        <v>13</v>
      </c>
      <c r="U5" s="93">
        <v>33.700000000000003</v>
      </c>
      <c r="V5" s="93">
        <v>11</v>
      </c>
      <c r="W5" s="78">
        <f t="shared" si="2"/>
        <v>38</v>
      </c>
      <c r="X5" s="144">
        <v>3</v>
      </c>
      <c r="Y5" s="113"/>
      <c r="Z5" s="113"/>
      <c r="AA5" s="113"/>
      <c r="AB5" s="138"/>
    </row>
    <row r="6" spans="1:28" ht="18" customHeight="1" x14ac:dyDescent="0.25">
      <c r="A6" s="82">
        <v>3</v>
      </c>
      <c r="B6" s="95" t="s">
        <v>140</v>
      </c>
      <c r="C6" s="93" t="s">
        <v>270</v>
      </c>
      <c r="D6" s="95" t="s">
        <v>123</v>
      </c>
      <c r="E6" s="97">
        <v>37686</v>
      </c>
      <c r="F6" s="93">
        <v>2</v>
      </c>
      <c r="G6" s="93">
        <v>9.1999999999999993</v>
      </c>
      <c r="H6" s="93">
        <v>42</v>
      </c>
      <c r="I6" s="93" t="s">
        <v>224</v>
      </c>
      <c r="J6" s="93">
        <v>25</v>
      </c>
      <c r="K6" s="93">
        <v>6</v>
      </c>
      <c r="L6" s="93">
        <v>26</v>
      </c>
      <c r="M6" s="93">
        <f t="shared" si="0"/>
        <v>93</v>
      </c>
      <c r="N6" s="93">
        <v>52</v>
      </c>
      <c r="O6" s="123"/>
      <c r="P6" s="123"/>
      <c r="Q6" s="93">
        <v>19</v>
      </c>
      <c r="R6" s="93">
        <f t="shared" si="1"/>
        <v>9.5</v>
      </c>
      <c r="S6" s="93">
        <v>34</v>
      </c>
      <c r="T6" s="93">
        <v>10</v>
      </c>
      <c r="U6" s="93">
        <v>28.2</v>
      </c>
      <c r="V6" s="93">
        <v>13</v>
      </c>
      <c r="W6" s="78">
        <f t="shared" si="2"/>
        <v>32.5</v>
      </c>
      <c r="X6" s="78">
        <v>8</v>
      </c>
      <c r="Y6" s="113"/>
      <c r="Z6" s="113"/>
      <c r="AA6" s="113"/>
      <c r="AB6" s="138"/>
    </row>
    <row r="7" spans="1:28" ht="18" customHeight="1" x14ac:dyDescent="0.25">
      <c r="A7" s="82">
        <v>4</v>
      </c>
      <c r="B7" s="95" t="s">
        <v>140</v>
      </c>
      <c r="C7" s="93" t="s">
        <v>270</v>
      </c>
      <c r="D7" s="95" t="s">
        <v>272</v>
      </c>
      <c r="E7" s="97">
        <v>37971</v>
      </c>
      <c r="F7" s="93">
        <v>2</v>
      </c>
      <c r="G7" s="93">
        <v>8.3000000000000007</v>
      </c>
      <c r="H7" s="93">
        <v>67</v>
      </c>
      <c r="I7" s="93" t="s">
        <v>155</v>
      </c>
      <c r="J7" s="93">
        <v>25</v>
      </c>
      <c r="K7" s="93">
        <v>18</v>
      </c>
      <c r="L7" s="93">
        <v>56</v>
      </c>
      <c r="M7" s="93">
        <f t="shared" si="0"/>
        <v>148</v>
      </c>
      <c r="N7" s="93">
        <v>15</v>
      </c>
      <c r="O7" s="123"/>
      <c r="P7" s="123"/>
      <c r="Q7" s="93">
        <v>7</v>
      </c>
      <c r="R7" s="93">
        <f t="shared" si="1"/>
        <v>3.5</v>
      </c>
      <c r="S7" s="93">
        <v>23.93</v>
      </c>
      <c r="T7" s="93">
        <v>14</v>
      </c>
      <c r="U7" s="93">
        <v>36.299999999999997</v>
      </c>
      <c r="V7" s="93">
        <v>10</v>
      </c>
      <c r="W7" s="78">
        <f t="shared" si="2"/>
        <v>27.5</v>
      </c>
      <c r="X7" s="78">
        <v>13</v>
      </c>
      <c r="Y7" s="113"/>
      <c r="Z7" s="113"/>
      <c r="AA7" s="113"/>
      <c r="AB7" s="138"/>
    </row>
    <row r="8" spans="1:28" ht="18" customHeight="1" x14ac:dyDescent="0.25">
      <c r="A8" s="82">
        <v>5</v>
      </c>
      <c r="B8" s="95" t="s">
        <v>140</v>
      </c>
      <c r="C8" s="93" t="s">
        <v>270</v>
      </c>
      <c r="D8" s="95" t="s">
        <v>124</v>
      </c>
      <c r="E8" s="97">
        <v>37980</v>
      </c>
      <c r="F8" s="93">
        <v>2</v>
      </c>
      <c r="G8" s="93">
        <v>8.9</v>
      </c>
      <c r="H8" s="93">
        <v>49</v>
      </c>
      <c r="I8" s="93" t="s">
        <v>152</v>
      </c>
      <c r="J8" s="93">
        <v>38</v>
      </c>
      <c r="K8" s="93">
        <v>10</v>
      </c>
      <c r="L8" s="93">
        <v>38</v>
      </c>
      <c r="M8" s="93">
        <f t="shared" si="0"/>
        <v>125</v>
      </c>
      <c r="N8" s="93">
        <v>41</v>
      </c>
      <c r="O8" s="124"/>
      <c r="P8" s="124"/>
      <c r="Q8" s="93">
        <v>10</v>
      </c>
      <c r="R8" s="93">
        <f t="shared" si="1"/>
        <v>5</v>
      </c>
      <c r="S8" s="93">
        <v>32.19</v>
      </c>
      <c r="T8" s="93">
        <v>11</v>
      </c>
      <c r="U8" s="93">
        <v>33.1</v>
      </c>
      <c r="V8" s="93">
        <v>11</v>
      </c>
      <c r="W8" s="78">
        <f t="shared" si="2"/>
        <v>27</v>
      </c>
      <c r="X8" s="78">
        <v>14</v>
      </c>
      <c r="Y8" s="114"/>
      <c r="Z8" s="114"/>
      <c r="AA8" s="114"/>
      <c r="AB8" s="139"/>
    </row>
    <row r="9" spans="1:28" ht="25.5" x14ac:dyDescent="0.2">
      <c r="A9" s="82">
        <v>16</v>
      </c>
      <c r="B9" s="83" t="s">
        <v>25</v>
      </c>
      <c r="C9" s="84" t="s">
        <v>270</v>
      </c>
      <c r="D9" s="83" t="s">
        <v>22</v>
      </c>
      <c r="E9" s="90">
        <v>37972</v>
      </c>
      <c r="F9" s="84">
        <v>2</v>
      </c>
      <c r="G9" s="93">
        <v>8.3000000000000007</v>
      </c>
      <c r="H9" s="93">
        <v>67</v>
      </c>
      <c r="I9" s="93" t="s">
        <v>185</v>
      </c>
      <c r="J9" s="100">
        <v>21</v>
      </c>
      <c r="K9" s="100">
        <v>8</v>
      </c>
      <c r="L9" s="100">
        <v>32</v>
      </c>
      <c r="M9" s="93">
        <f t="shared" ref="M9:M13" si="3">L9+J9+H9</f>
        <v>120</v>
      </c>
      <c r="N9" s="100">
        <v>44</v>
      </c>
      <c r="O9" s="122">
        <f t="shared" ref="O9" si="4">SUM(M9:M13)</f>
        <v>507</v>
      </c>
      <c r="P9" s="122">
        <v>11</v>
      </c>
      <c r="Q9" s="100">
        <v>10</v>
      </c>
      <c r="R9" s="93">
        <f t="shared" si="1"/>
        <v>5</v>
      </c>
      <c r="S9" s="100">
        <v>68</v>
      </c>
      <c r="T9" s="100">
        <v>1</v>
      </c>
      <c r="U9" s="100">
        <v>52.9</v>
      </c>
      <c r="V9" s="100">
        <v>5</v>
      </c>
      <c r="W9" s="78">
        <f t="shared" si="2"/>
        <v>11</v>
      </c>
      <c r="X9" s="78">
        <v>50</v>
      </c>
      <c r="Y9" s="112">
        <f t="shared" ref="Y9" si="5">SUM(W9:W13)</f>
        <v>72.5</v>
      </c>
      <c r="Z9" s="112">
        <v>8</v>
      </c>
      <c r="AA9" s="112">
        <f t="shared" ref="AA9:AA40" si="6">O9+Y9</f>
        <v>579.5</v>
      </c>
      <c r="AB9" s="137">
        <v>11</v>
      </c>
    </row>
    <row r="10" spans="1:28" ht="25.5" x14ac:dyDescent="0.25">
      <c r="A10" s="82">
        <v>17</v>
      </c>
      <c r="B10" s="83" t="s">
        <v>25</v>
      </c>
      <c r="C10" s="84" t="s">
        <v>270</v>
      </c>
      <c r="D10" s="83" t="s">
        <v>130</v>
      </c>
      <c r="E10" s="84" t="s">
        <v>284</v>
      </c>
      <c r="F10" s="84">
        <v>2</v>
      </c>
      <c r="G10" s="93">
        <v>11.3</v>
      </c>
      <c r="H10" s="93">
        <v>15</v>
      </c>
      <c r="I10" s="93" t="s">
        <v>218</v>
      </c>
      <c r="J10" s="93">
        <v>13</v>
      </c>
      <c r="K10" s="93">
        <v>3</v>
      </c>
      <c r="L10" s="93">
        <v>14</v>
      </c>
      <c r="M10" s="93">
        <f t="shared" si="3"/>
        <v>42</v>
      </c>
      <c r="N10" s="93">
        <v>55</v>
      </c>
      <c r="O10" s="123"/>
      <c r="P10" s="123"/>
      <c r="Q10" s="93">
        <v>21</v>
      </c>
      <c r="R10" s="93">
        <f t="shared" si="1"/>
        <v>10.5</v>
      </c>
      <c r="S10" s="93">
        <v>63.3</v>
      </c>
      <c r="T10" s="93">
        <v>1</v>
      </c>
      <c r="U10" s="93" t="s">
        <v>239</v>
      </c>
      <c r="V10" s="93">
        <v>1</v>
      </c>
      <c r="W10" s="78">
        <f t="shared" si="2"/>
        <v>12.5</v>
      </c>
      <c r="X10" s="78">
        <v>42</v>
      </c>
      <c r="Y10" s="113"/>
      <c r="Z10" s="113"/>
      <c r="AA10" s="113"/>
      <c r="AB10" s="138"/>
    </row>
    <row r="11" spans="1:28" ht="25.5" x14ac:dyDescent="0.25">
      <c r="A11" s="82">
        <v>18</v>
      </c>
      <c r="B11" s="83" t="s">
        <v>25</v>
      </c>
      <c r="C11" s="84" t="s">
        <v>270</v>
      </c>
      <c r="D11" s="83" t="s">
        <v>131</v>
      </c>
      <c r="E11" s="84" t="s">
        <v>284</v>
      </c>
      <c r="F11" s="84">
        <v>2</v>
      </c>
      <c r="G11" s="93">
        <v>8.8000000000000007</v>
      </c>
      <c r="H11" s="93">
        <v>52</v>
      </c>
      <c r="I11" s="93" t="s">
        <v>190</v>
      </c>
      <c r="J11" s="93">
        <v>21</v>
      </c>
      <c r="K11" s="93">
        <v>5</v>
      </c>
      <c r="L11" s="93">
        <v>22</v>
      </c>
      <c r="M11" s="93">
        <f t="shared" si="3"/>
        <v>95</v>
      </c>
      <c r="N11" s="93">
        <v>51</v>
      </c>
      <c r="O11" s="123"/>
      <c r="P11" s="123"/>
      <c r="Q11" s="93">
        <v>4</v>
      </c>
      <c r="R11" s="93">
        <f t="shared" si="1"/>
        <v>2</v>
      </c>
      <c r="S11" s="93">
        <v>63.5</v>
      </c>
      <c r="T11" s="93">
        <v>1</v>
      </c>
      <c r="U11" s="93" t="s">
        <v>240</v>
      </c>
      <c r="V11" s="93">
        <v>1</v>
      </c>
      <c r="W11" s="78">
        <f t="shared" si="2"/>
        <v>4</v>
      </c>
      <c r="X11" s="78">
        <v>56</v>
      </c>
      <c r="Y11" s="113"/>
      <c r="Z11" s="113"/>
      <c r="AA11" s="113"/>
      <c r="AB11" s="138"/>
    </row>
    <row r="12" spans="1:28" ht="25.5" x14ac:dyDescent="0.25">
      <c r="A12" s="82">
        <v>19</v>
      </c>
      <c r="B12" s="83" t="s">
        <v>25</v>
      </c>
      <c r="C12" s="84" t="s">
        <v>270</v>
      </c>
      <c r="D12" s="91" t="s">
        <v>23</v>
      </c>
      <c r="E12" s="90">
        <v>38383</v>
      </c>
      <c r="F12" s="84">
        <v>2</v>
      </c>
      <c r="G12" s="93">
        <v>8</v>
      </c>
      <c r="H12" s="93">
        <v>76</v>
      </c>
      <c r="I12" s="93" t="s">
        <v>180</v>
      </c>
      <c r="J12" s="93">
        <v>25</v>
      </c>
      <c r="K12" s="93">
        <v>6</v>
      </c>
      <c r="L12" s="93">
        <v>26</v>
      </c>
      <c r="M12" s="93">
        <f t="shared" si="3"/>
        <v>127</v>
      </c>
      <c r="N12" s="93">
        <v>39</v>
      </c>
      <c r="O12" s="123"/>
      <c r="P12" s="123"/>
      <c r="Q12" s="93">
        <v>12</v>
      </c>
      <c r="R12" s="93">
        <f t="shared" si="1"/>
        <v>6</v>
      </c>
      <c r="S12" s="93">
        <v>40.090000000000003</v>
      </c>
      <c r="T12" s="93">
        <v>8</v>
      </c>
      <c r="U12" s="93">
        <v>38.6</v>
      </c>
      <c r="V12" s="93">
        <v>9</v>
      </c>
      <c r="W12" s="78">
        <f t="shared" si="2"/>
        <v>23</v>
      </c>
      <c r="X12" s="78">
        <v>23</v>
      </c>
      <c r="Y12" s="113"/>
      <c r="Z12" s="113"/>
      <c r="AA12" s="113"/>
      <c r="AB12" s="138"/>
    </row>
    <row r="13" spans="1:28" ht="25.5" x14ac:dyDescent="0.25">
      <c r="A13" s="82">
        <v>20</v>
      </c>
      <c r="B13" s="83" t="s">
        <v>25</v>
      </c>
      <c r="C13" s="84" t="s">
        <v>270</v>
      </c>
      <c r="D13" s="83" t="s">
        <v>24</v>
      </c>
      <c r="E13" s="90">
        <v>38204</v>
      </c>
      <c r="F13" s="84">
        <v>2</v>
      </c>
      <c r="G13" s="93">
        <v>9.1999999999999993</v>
      </c>
      <c r="H13" s="93">
        <v>42</v>
      </c>
      <c r="I13" s="93" t="s">
        <v>182</v>
      </c>
      <c r="J13" s="93">
        <v>40</v>
      </c>
      <c r="K13" s="93">
        <v>11</v>
      </c>
      <c r="L13" s="93">
        <v>41</v>
      </c>
      <c r="M13" s="93">
        <f t="shared" si="3"/>
        <v>123</v>
      </c>
      <c r="N13" s="93">
        <v>42</v>
      </c>
      <c r="O13" s="124"/>
      <c r="P13" s="124"/>
      <c r="Q13" s="93">
        <v>8</v>
      </c>
      <c r="R13" s="93">
        <f t="shared" si="1"/>
        <v>4</v>
      </c>
      <c r="S13" s="93">
        <v>43.08</v>
      </c>
      <c r="T13" s="93">
        <v>7</v>
      </c>
      <c r="U13" s="93">
        <v>34.6</v>
      </c>
      <c r="V13" s="93">
        <v>11</v>
      </c>
      <c r="W13" s="78">
        <f t="shared" si="2"/>
        <v>22</v>
      </c>
      <c r="X13" s="78">
        <v>25</v>
      </c>
      <c r="Y13" s="114"/>
      <c r="Z13" s="114"/>
      <c r="AA13" s="114"/>
      <c r="AB13" s="139"/>
    </row>
    <row r="14" spans="1:28" ht="25.5" x14ac:dyDescent="0.25">
      <c r="A14" s="82">
        <v>31</v>
      </c>
      <c r="B14" s="83" t="s">
        <v>60</v>
      </c>
      <c r="C14" s="84" t="s">
        <v>270</v>
      </c>
      <c r="D14" s="85" t="s">
        <v>76</v>
      </c>
      <c r="E14" s="90">
        <v>37001</v>
      </c>
      <c r="F14" s="84">
        <v>2</v>
      </c>
      <c r="G14" s="93">
        <v>8</v>
      </c>
      <c r="H14" s="93">
        <v>76</v>
      </c>
      <c r="I14" s="93" t="s">
        <v>197</v>
      </c>
      <c r="J14" s="93">
        <v>57</v>
      </c>
      <c r="K14" s="93">
        <v>20</v>
      </c>
      <c r="L14" s="93">
        <v>60</v>
      </c>
      <c r="M14" s="93">
        <f t="shared" ref="M14:M18" si="7">L14+J14+H14</f>
        <v>193</v>
      </c>
      <c r="N14" s="93">
        <v>4</v>
      </c>
      <c r="O14" s="122">
        <f t="shared" ref="O14" si="8">SUM(M14:M18)</f>
        <v>956</v>
      </c>
      <c r="P14" s="122">
        <v>1</v>
      </c>
      <c r="Q14" s="93">
        <v>34</v>
      </c>
      <c r="R14" s="93">
        <f t="shared" si="1"/>
        <v>17</v>
      </c>
      <c r="S14" s="93">
        <v>19.739999999999998</v>
      </c>
      <c r="T14" s="93">
        <v>15</v>
      </c>
      <c r="U14" s="93">
        <v>22.7</v>
      </c>
      <c r="V14" s="93">
        <v>15</v>
      </c>
      <c r="W14" s="78">
        <f t="shared" si="2"/>
        <v>47</v>
      </c>
      <c r="X14" s="144">
        <v>2</v>
      </c>
      <c r="Y14" s="112">
        <f t="shared" ref="Y14" si="9">SUM(W14:W18)</f>
        <v>202</v>
      </c>
      <c r="Z14" s="112">
        <v>1</v>
      </c>
      <c r="AA14" s="112">
        <f t="shared" ref="AA14:AA45" si="10">O14+Y14</f>
        <v>1158</v>
      </c>
      <c r="AB14" s="137">
        <v>1</v>
      </c>
    </row>
    <row r="15" spans="1:28" ht="25.5" x14ac:dyDescent="0.25">
      <c r="A15" s="82">
        <v>32</v>
      </c>
      <c r="B15" s="83" t="s">
        <v>60</v>
      </c>
      <c r="C15" s="84" t="s">
        <v>270</v>
      </c>
      <c r="D15" s="89" t="s">
        <v>77</v>
      </c>
      <c r="E15" s="90">
        <v>37458</v>
      </c>
      <c r="F15" s="84">
        <v>2</v>
      </c>
      <c r="G15" s="93">
        <v>8.8000000000000007</v>
      </c>
      <c r="H15" s="93">
        <v>52</v>
      </c>
      <c r="I15" s="93" t="s">
        <v>182</v>
      </c>
      <c r="J15" s="93">
        <v>40</v>
      </c>
      <c r="K15" s="93">
        <v>15</v>
      </c>
      <c r="L15" s="93">
        <v>50</v>
      </c>
      <c r="M15" s="93">
        <f t="shared" si="7"/>
        <v>142</v>
      </c>
      <c r="N15" s="93">
        <v>32</v>
      </c>
      <c r="O15" s="123"/>
      <c r="P15" s="123"/>
      <c r="Q15" s="93">
        <v>27</v>
      </c>
      <c r="R15" s="93">
        <f t="shared" si="1"/>
        <v>13.5</v>
      </c>
      <c r="S15" s="93">
        <v>25.63</v>
      </c>
      <c r="T15" s="93">
        <v>13</v>
      </c>
      <c r="U15" s="93">
        <v>35.9</v>
      </c>
      <c r="V15" s="93">
        <v>10</v>
      </c>
      <c r="W15" s="78">
        <f t="shared" si="2"/>
        <v>36.5</v>
      </c>
      <c r="X15" s="78">
        <v>5</v>
      </c>
      <c r="Y15" s="113"/>
      <c r="Z15" s="113"/>
      <c r="AA15" s="113"/>
      <c r="AB15" s="138"/>
    </row>
    <row r="16" spans="1:28" ht="25.5" x14ac:dyDescent="0.25">
      <c r="A16" s="82">
        <v>33</v>
      </c>
      <c r="B16" s="83" t="s">
        <v>60</v>
      </c>
      <c r="C16" s="84" t="s">
        <v>270</v>
      </c>
      <c r="D16" s="89" t="s">
        <v>78</v>
      </c>
      <c r="E16" s="90">
        <v>37262</v>
      </c>
      <c r="F16" s="84">
        <v>2</v>
      </c>
      <c r="G16" s="93">
        <v>7.4</v>
      </c>
      <c r="H16" s="93">
        <v>94</v>
      </c>
      <c r="I16" s="93" t="s">
        <v>198</v>
      </c>
      <c r="J16" s="93">
        <v>71</v>
      </c>
      <c r="K16" s="93">
        <v>25</v>
      </c>
      <c r="L16" s="93">
        <v>70</v>
      </c>
      <c r="M16" s="93">
        <f t="shared" si="7"/>
        <v>235</v>
      </c>
      <c r="N16" s="144">
        <v>1</v>
      </c>
      <c r="O16" s="123"/>
      <c r="P16" s="123"/>
      <c r="Q16" s="93">
        <v>30</v>
      </c>
      <c r="R16" s="93">
        <f t="shared" si="1"/>
        <v>15</v>
      </c>
      <c r="S16" s="93">
        <v>32.96</v>
      </c>
      <c r="T16" s="93">
        <v>11</v>
      </c>
      <c r="U16" s="93">
        <v>33.9</v>
      </c>
      <c r="V16" s="93">
        <v>11</v>
      </c>
      <c r="W16" s="78">
        <f t="shared" si="2"/>
        <v>37</v>
      </c>
      <c r="X16" s="78">
        <v>4</v>
      </c>
      <c r="Y16" s="113"/>
      <c r="Z16" s="113"/>
      <c r="AA16" s="113"/>
      <c r="AB16" s="138"/>
    </row>
    <row r="17" spans="1:28" ht="25.5" x14ac:dyDescent="0.25">
      <c r="A17" s="82">
        <v>34</v>
      </c>
      <c r="B17" s="83" t="s">
        <v>60</v>
      </c>
      <c r="C17" s="84" t="s">
        <v>270</v>
      </c>
      <c r="D17" s="89" t="s">
        <v>79</v>
      </c>
      <c r="E17" s="90">
        <v>37453</v>
      </c>
      <c r="F17" s="84">
        <v>2</v>
      </c>
      <c r="G17" s="93">
        <v>7.5</v>
      </c>
      <c r="H17" s="93">
        <v>91</v>
      </c>
      <c r="I17" s="93" t="s">
        <v>199</v>
      </c>
      <c r="J17" s="93">
        <v>63</v>
      </c>
      <c r="K17" s="93">
        <v>24</v>
      </c>
      <c r="L17" s="93">
        <v>68</v>
      </c>
      <c r="M17" s="93">
        <f t="shared" si="7"/>
        <v>222</v>
      </c>
      <c r="N17" s="144">
        <v>2</v>
      </c>
      <c r="O17" s="123"/>
      <c r="P17" s="123"/>
      <c r="Q17" s="93">
        <v>38</v>
      </c>
      <c r="R17" s="93">
        <f t="shared" si="1"/>
        <v>19</v>
      </c>
      <c r="S17" s="93">
        <v>21.5</v>
      </c>
      <c r="T17" s="93">
        <v>14</v>
      </c>
      <c r="U17" s="93" t="s">
        <v>247</v>
      </c>
      <c r="V17" s="93">
        <v>1</v>
      </c>
      <c r="W17" s="78">
        <f t="shared" si="2"/>
        <v>34</v>
      </c>
      <c r="X17" s="78">
        <v>6</v>
      </c>
      <c r="Y17" s="113"/>
      <c r="Z17" s="113"/>
      <c r="AA17" s="113"/>
      <c r="AB17" s="138"/>
    </row>
    <row r="18" spans="1:28" ht="25.5" x14ac:dyDescent="0.25">
      <c r="A18" s="82">
        <v>35</v>
      </c>
      <c r="B18" s="83" t="s">
        <v>60</v>
      </c>
      <c r="C18" s="84" t="s">
        <v>270</v>
      </c>
      <c r="D18" s="89" t="s">
        <v>80</v>
      </c>
      <c r="E18" s="90">
        <v>37795</v>
      </c>
      <c r="F18" s="84">
        <v>2</v>
      </c>
      <c r="G18" s="93">
        <v>8.3000000000000007</v>
      </c>
      <c r="H18" s="93">
        <v>67</v>
      </c>
      <c r="I18" s="93" t="s">
        <v>200</v>
      </c>
      <c r="J18" s="93">
        <v>41</v>
      </c>
      <c r="K18" s="93">
        <v>18</v>
      </c>
      <c r="L18" s="93">
        <v>56</v>
      </c>
      <c r="M18" s="93">
        <f t="shared" si="7"/>
        <v>164</v>
      </c>
      <c r="N18" s="93">
        <v>18</v>
      </c>
      <c r="O18" s="124"/>
      <c r="P18" s="124"/>
      <c r="Q18" s="93">
        <v>47</v>
      </c>
      <c r="R18" s="93">
        <f t="shared" si="1"/>
        <v>23.5</v>
      </c>
      <c r="S18" s="93">
        <v>26.8</v>
      </c>
      <c r="T18" s="93">
        <v>13</v>
      </c>
      <c r="U18" s="93">
        <v>32</v>
      </c>
      <c r="V18" s="93">
        <v>11</v>
      </c>
      <c r="W18" s="78">
        <f t="shared" si="2"/>
        <v>47.5</v>
      </c>
      <c r="X18" s="144">
        <v>1</v>
      </c>
      <c r="Y18" s="114"/>
      <c r="Z18" s="114"/>
      <c r="AA18" s="114"/>
      <c r="AB18" s="139"/>
    </row>
    <row r="19" spans="1:28" ht="25.5" x14ac:dyDescent="0.25">
      <c r="A19" s="82">
        <v>46</v>
      </c>
      <c r="B19" s="83" t="s">
        <v>105</v>
      </c>
      <c r="C19" s="84" t="s">
        <v>270</v>
      </c>
      <c r="D19" s="89" t="s">
        <v>95</v>
      </c>
      <c r="E19" s="86">
        <v>37710</v>
      </c>
      <c r="F19" s="84">
        <v>2</v>
      </c>
      <c r="G19" s="93">
        <v>8.6999999999999993</v>
      </c>
      <c r="H19" s="93">
        <v>55</v>
      </c>
      <c r="I19" s="93" t="s">
        <v>154</v>
      </c>
      <c r="J19" s="93">
        <v>34</v>
      </c>
      <c r="K19" s="93">
        <v>12</v>
      </c>
      <c r="L19" s="93">
        <v>44</v>
      </c>
      <c r="M19" s="93">
        <f t="shared" ref="M19:M23" si="11">L19+J19+H19</f>
        <v>133</v>
      </c>
      <c r="N19" s="93">
        <v>36</v>
      </c>
      <c r="O19" s="122">
        <f t="shared" ref="O19" si="12">SUM(M19:M23)</f>
        <v>675</v>
      </c>
      <c r="P19" s="122">
        <v>8</v>
      </c>
      <c r="Q19" s="93">
        <v>20</v>
      </c>
      <c r="R19" s="93">
        <f t="shared" si="1"/>
        <v>10</v>
      </c>
      <c r="S19" s="93">
        <v>49.76</v>
      </c>
      <c r="T19" s="93">
        <v>5</v>
      </c>
      <c r="U19" s="93">
        <v>56.7</v>
      </c>
      <c r="V19" s="93">
        <v>3</v>
      </c>
      <c r="W19" s="78">
        <f t="shared" ref="W19:W38" si="13">R19+T19+V19</f>
        <v>18</v>
      </c>
      <c r="X19" s="78">
        <v>30</v>
      </c>
      <c r="Y19" s="112">
        <f t="shared" ref="Y19" si="14">SUM(W19:W23)</f>
        <v>133</v>
      </c>
      <c r="Z19" s="112">
        <v>4</v>
      </c>
      <c r="AA19" s="112">
        <f t="shared" ref="AA19:AA63" si="15">O19+Y19</f>
        <v>808</v>
      </c>
      <c r="AB19" s="137">
        <v>7</v>
      </c>
    </row>
    <row r="20" spans="1:28" ht="25.5" x14ac:dyDescent="0.25">
      <c r="A20" s="82">
        <v>47</v>
      </c>
      <c r="B20" s="83" t="s">
        <v>105</v>
      </c>
      <c r="C20" s="84" t="s">
        <v>270</v>
      </c>
      <c r="D20" s="85" t="s">
        <v>96</v>
      </c>
      <c r="E20" s="86">
        <v>37620</v>
      </c>
      <c r="F20" s="84">
        <v>2</v>
      </c>
      <c r="G20" s="93">
        <v>8.4</v>
      </c>
      <c r="H20" s="93">
        <v>64</v>
      </c>
      <c r="I20" s="93" t="s">
        <v>155</v>
      </c>
      <c r="J20" s="93">
        <v>25</v>
      </c>
      <c r="K20" s="93">
        <v>13</v>
      </c>
      <c r="L20" s="93">
        <v>46</v>
      </c>
      <c r="M20" s="93">
        <f t="shared" si="11"/>
        <v>135</v>
      </c>
      <c r="N20" s="93">
        <v>33</v>
      </c>
      <c r="O20" s="123"/>
      <c r="P20" s="123"/>
      <c r="Q20" s="93">
        <v>22</v>
      </c>
      <c r="R20" s="93">
        <f t="shared" si="1"/>
        <v>11</v>
      </c>
      <c r="S20" s="93">
        <v>36.29</v>
      </c>
      <c r="T20" s="93">
        <v>9</v>
      </c>
      <c r="U20" s="93">
        <v>39.9</v>
      </c>
      <c r="V20" s="93">
        <v>9</v>
      </c>
      <c r="W20" s="78">
        <f t="shared" si="13"/>
        <v>29</v>
      </c>
      <c r="X20" s="78">
        <v>11</v>
      </c>
      <c r="Y20" s="113"/>
      <c r="Z20" s="113"/>
      <c r="AA20" s="113"/>
      <c r="AB20" s="138"/>
    </row>
    <row r="21" spans="1:28" ht="25.5" x14ac:dyDescent="0.25">
      <c r="A21" s="82">
        <v>48</v>
      </c>
      <c r="B21" s="83" t="s">
        <v>105</v>
      </c>
      <c r="C21" s="84" t="s">
        <v>270</v>
      </c>
      <c r="D21" s="89" t="s">
        <v>97</v>
      </c>
      <c r="E21" s="86">
        <v>37887</v>
      </c>
      <c r="F21" s="84">
        <v>2</v>
      </c>
      <c r="G21" s="93">
        <v>7.7</v>
      </c>
      <c r="H21" s="93">
        <v>85</v>
      </c>
      <c r="I21" s="93" t="s">
        <v>156</v>
      </c>
      <c r="J21" s="93">
        <v>30</v>
      </c>
      <c r="K21" s="93">
        <v>10</v>
      </c>
      <c r="L21" s="93">
        <v>38</v>
      </c>
      <c r="M21" s="93">
        <f t="shared" si="11"/>
        <v>153</v>
      </c>
      <c r="N21" s="93">
        <v>21</v>
      </c>
      <c r="O21" s="123"/>
      <c r="P21" s="123"/>
      <c r="Q21" s="93">
        <v>23</v>
      </c>
      <c r="R21" s="93">
        <f t="shared" si="1"/>
        <v>11.5</v>
      </c>
      <c r="S21" s="93">
        <v>39.93</v>
      </c>
      <c r="T21" s="93">
        <v>8</v>
      </c>
      <c r="U21" s="93">
        <v>45.7</v>
      </c>
      <c r="V21" s="93">
        <v>7</v>
      </c>
      <c r="W21" s="78">
        <f t="shared" si="13"/>
        <v>26.5</v>
      </c>
      <c r="X21" s="78">
        <v>16</v>
      </c>
      <c r="Y21" s="113"/>
      <c r="Z21" s="113"/>
      <c r="AA21" s="113"/>
      <c r="AB21" s="138"/>
    </row>
    <row r="22" spans="1:28" ht="25.5" x14ac:dyDescent="0.25">
      <c r="A22" s="82">
        <v>49</v>
      </c>
      <c r="B22" s="83" t="s">
        <v>105</v>
      </c>
      <c r="C22" s="84" t="s">
        <v>270</v>
      </c>
      <c r="D22" s="89" t="s">
        <v>98</v>
      </c>
      <c r="E22" s="86">
        <v>37578</v>
      </c>
      <c r="F22" s="84">
        <v>2</v>
      </c>
      <c r="G22" s="93">
        <v>8.1999999999999993</v>
      </c>
      <c r="H22" s="93">
        <v>70</v>
      </c>
      <c r="I22" s="93" t="s">
        <v>157</v>
      </c>
      <c r="J22" s="93">
        <v>35</v>
      </c>
      <c r="K22" s="93">
        <v>10</v>
      </c>
      <c r="L22" s="93">
        <v>38</v>
      </c>
      <c r="M22" s="93">
        <f t="shared" si="11"/>
        <v>143</v>
      </c>
      <c r="N22" s="93">
        <v>30</v>
      </c>
      <c r="O22" s="123"/>
      <c r="P22" s="123"/>
      <c r="Q22" s="93">
        <v>30</v>
      </c>
      <c r="R22" s="93">
        <f t="shared" si="1"/>
        <v>15</v>
      </c>
      <c r="S22" s="93">
        <v>38.54</v>
      </c>
      <c r="T22" s="93">
        <v>9</v>
      </c>
      <c r="U22" s="93">
        <v>36.9</v>
      </c>
      <c r="V22" s="93">
        <v>10</v>
      </c>
      <c r="W22" s="78">
        <f t="shared" si="13"/>
        <v>34</v>
      </c>
      <c r="X22" s="78">
        <v>6</v>
      </c>
      <c r="Y22" s="113"/>
      <c r="Z22" s="113"/>
      <c r="AA22" s="113"/>
      <c r="AB22" s="138"/>
    </row>
    <row r="23" spans="1:28" ht="25.5" x14ac:dyDescent="0.25">
      <c r="A23" s="82">
        <v>50</v>
      </c>
      <c r="B23" s="83" t="s">
        <v>105</v>
      </c>
      <c r="C23" s="84" t="s">
        <v>270</v>
      </c>
      <c r="D23" s="89" t="s">
        <v>99</v>
      </c>
      <c r="E23" s="86">
        <v>37666</v>
      </c>
      <c r="F23" s="84">
        <v>2</v>
      </c>
      <c r="G23" s="93">
        <v>8.9</v>
      </c>
      <c r="H23" s="93">
        <v>49</v>
      </c>
      <c r="I23" s="93" t="s">
        <v>158</v>
      </c>
      <c r="J23" s="93">
        <v>30</v>
      </c>
      <c r="K23" s="93">
        <v>8</v>
      </c>
      <c r="L23" s="93">
        <v>32</v>
      </c>
      <c r="M23" s="93">
        <f t="shared" si="11"/>
        <v>111</v>
      </c>
      <c r="N23" s="93">
        <v>47</v>
      </c>
      <c r="O23" s="124"/>
      <c r="P23" s="124"/>
      <c r="Q23" s="93">
        <v>25</v>
      </c>
      <c r="R23" s="93">
        <f t="shared" si="1"/>
        <v>12.5</v>
      </c>
      <c r="S23" s="93">
        <v>36.5</v>
      </c>
      <c r="T23" s="93">
        <v>9</v>
      </c>
      <c r="U23" s="93">
        <v>53.3</v>
      </c>
      <c r="V23" s="93">
        <v>4</v>
      </c>
      <c r="W23" s="78">
        <f t="shared" si="13"/>
        <v>25.5</v>
      </c>
      <c r="X23" s="78">
        <v>18</v>
      </c>
      <c r="Y23" s="114"/>
      <c r="Z23" s="114"/>
      <c r="AA23" s="114"/>
      <c r="AB23" s="139"/>
    </row>
    <row r="24" spans="1:28" ht="25.5" x14ac:dyDescent="0.25">
      <c r="A24" s="82">
        <v>66</v>
      </c>
      <c r="B24" s="83" t="s">
        <v>21</v>
      </c>
      <c r="C24" s="84" t="s">
        <v>270</v>
      </c>
      <c r="D24" s="91" t="s">
        <v>17</v>
      </c>
      <c r="E24" s="90">
        <v>37976</v>
      </c>
      <c r="F24" s="84">
        <v>2</v>
      </c>
      <c r="G24" s="93">
        <v>8.5</v>
      </c>
      <c r="H24" s="93">
        <v>61</v>
      </c>
      <c r="I24" s="93" t="s">
        <v>201</v>
      </c>
      <c r="J24" s="93">
        <v>52</v>
      </c>
      <c r="K24" s="93">
        <v>17</v>
      </c>
      <c r="L24" s="93">
        <v>54</v>
      </c>
      <c r="M24" s="93">
        <f t="shared" ref="M24:M38" si="16">L24+J24+H24</f>
        <v>167</v>
      </c>
      <c r="N24" s="93">
        <v>16</v>
      </c>
      <c r="O24" s="122">
        <f t="shared" ref="O24" si="17">SUM(M24:M28)</f>
        <v>745</v>
      </c>
      <c r="P24" s="122">
        <v>6</v>
      </c>
      <c r="Q24" s="93">
        <v>2</v>
      </c>
      <c r="R24" s="93">
        <f t="shared" ref="R24:R51" si="18">Q24/2</f>
        <v>1</v>
      </c>
      <c r="S24" s="93" t="s">
        <v>254</v>
      </c>
      <c r="T24" s="93">
        <v>1</v>
      </c>
      <c r="U24" s="93">
        <v>1.27</v>
      </c>
      <c r="V24" s="93">
        <v>1</v>
      </c>
      <c r="W24" s="78">
        <f t="shared" si="13"/>
        <v>3</v>
      </c>
      <c r="X24" s="78">
        <v>57</v>
      </c>
      <c r="Y24" s="112">
        <f t="shared" ref="Y24" si="19">SUM(W24:W28)</f>
        <v>35.5</v>
      </c>
      <c r="Z24" s="112">
        <v>11</v>
      </c>
      <c r="AA24" s="112">
        <f t="shared" ref="AA24:AA63" si="20">O24+Y24</f>
        <v>780.5</v>
      </c>
      <c r="AB24" s="137">
        <v>8</v>
      </c>
    </row>
    <row r="25" spans="1:28" ht="25.5" x14ac:dyDescent="0.25">
      <c r="A25" s="82">
        <v>67</v>
      </c>
      <c r="B25" s="83" t="s">
        <v>21</v>
      </c>
      <c r="C25" s="84" t="s">
        <v>270</v>
      </c>
      <c r="D25" s="83" t="s">
        <v>276</v>
      </c>
      <c r="E25" s="90">
        <v>38260</v>
      </c>
      <c r="F25" s="84">
        <v>2</v>
      </c>
      <c r="G25" s="93">
        <v>8.8000000000000007</v>
      </c>
      <c r="H25" s="93">
        <v>52</v>
      </c>
      <c r="I25" s="93" t="s">
        <v>157</v>
      </c>
      <c r="J25" s="93">
        <v>35</v>
      </c>
      <c r="K25" s="93">
        <v>18</v>
      </c>
      <c r="L25" s="93">
        <v>56</v>
      </c>
      <c r="M25" s="93">
        <f t="shared" si="16"/>
        <v>143</v>
      </c>
      <c r="N25" s="93">
        <v>30</v>
      </c>
      <c r="O25" s="123"/>
      <c r="P25" s="123"/>
      <c r="Q25" s="93">
        <v>0</v>
      </c>
      <c r="R25" s="93">
        <f t="shared" si="18"/>
        <v>0</v>
      </c>
      <c r="S25" s="93" t="s">
        <v>258</v>
      </c>
      <c r="T25" s="93">
        <v>1</v>
      </c>
      <c r="U25" s="93" t="s">
        <v>249</v>
      </c>
      <c r="V25" s="93">
        <v>1</v>
      </c>
      <c r="W25" s="78">
        <f t="shared" si="13"/>
        <v>2</v>
      </c>
      <c r="X25" s="78">
        <v>60</v>
      </c>
      <c r="Y25" s="113"/>
      <c r="Z25" s="113"/>
      <c r="AA25" s="113"/>
      <c r="AB25" s="138"/>
    </row>
    <row r="26" spans="1:28" ht="25.5" x14ac:dyDescent="0.25">
      <c r="A26" s="82">
        <v>68</v>
      </c>
      <c r="B26" s="83" t="s">
        <v>21</v>
      </c>
      <c r="C26" s="84" t="s">
        <v>270</v>
      </c>
      <c r="D26" s="83" t="s">
        <v>18</v>
      </c>
      <c r="E26" s="90">
        <v>37963</v>
      </c>
      <c r="F26" s="84">
        <v>2</v>
      </c>
      <c r="G26" s="93">
        <v>8.1999999999999993</v>
      </c>
      <c r="H26" s="93">
        <v>70</v>
      </c>
      <c r="I26" s="93" t="s">
        <v>202</v>
      </c>
      <c r="J26" s="93">
        <v>24</v>
      </c>
      <c r="K26" s="93">
        <v>18</v>
      </c>
      <c r="L26" s="93">
        <v>56</v>
      </c>
      <c r="M26" s="93">
        <f t="shared" si="16"/>
        <v>150</v>
      </c>
      <c r="N26" s="93">
        <v>25</v>
      </c>
      <c r="O26" s="123"/>
      <c r="P26" s="123"/>
      <c r="Q26" s="93">
        <v>7</v>
      </c>
      <c r="R26" s="93">
        <f t="shared" si="18"/>
        <v>3.5</v>
      </c>
      <c r="S26" s="93" t="s">
        <v>256</v>
      </c>
      <c r="T26" s="93">
        <v>1</v>
      </c>
      <c r="U26" s="93" t="s">
        <v>257</v>
      </c>
      <c r="V26" s="93">
        <v>1</v>
      </c>
      <c r="W26" s="78">
        <f t="shared" si="13"/>
        <v>5.5</v>
      </c>
      <c r="X26" s="78">
        <v>55</v>
      </c>
      <c r="Y26" s="113"/>
      <c r="Z26" s="113"/>
      <c r="AA26" s="113"/>
      <c r="AB26" s="138"/>
    </row>
    <row r="27" spans="1:28" ht="25.5" x14ac:dyDescent="0.25">
      <c r="A27" s="82">
        <v>69</v>
      </c>
      <c r="B27" s="83" t="s">
        <v>21</v>
      </c>
      <c r="C27" s="84" t="s">
        <v>270</v>
      </c>
      <c r="D27" s="83" t="s">
        <v>19</v>
      </c>
      <c r="E27" s="90">
        <v>38655</v>
      </c>
      <c r="F27" s="84">
        <v>2</v>
      </c>
      <c r="G27" s="93">
        <v>9.1</v>
      </c>
      <c r="H27" s="93">
        <v>44</v>
      </c>
      <c r="I27" s="93" t="s">
        <v>203</v>
      </c>
      <c r="J27" s="93">
        <v>35</v>
      </c>
      <c r="K27" s="93">
        <v>17</v>
      </c>
      <c r="L27" s="93">
        <v>54</v>
      </c>
      <c r="M27" s="93">
        <f t="shared" si="16"/>
        <v>133</v>
      </c>
      <c r="N27" s="93">
        <v>36</v>
      </c>
      <c r="O27" s="123"/>
      <c r="P27" s="123"/>
      <c r="Q27" s="93">
        <v>13</v>
      </c>
      <c r="R27" s="93">
        <f t="shared" si="18"/>
        <v>6.5</v>
      </c>
      <c r="S27" s="93" t="s">
        <v>255</v>
      </c>
      <c r="T27" s="93">
        <v>1</v>
      </c>
      <c r="U27" s="93">
        <v>52.5</v>
      </c>
      <c r="V27" s="93">
        <v>5</v>
      </c>
      <c r="W27" s="78">
        <f t="shared" si="13"/>
        <v>12.5</v>
      </c>
      <c r="X27" s="78">
        <v>42</v>
      </c>
      <c r="Y27" s="113"/>
      <c r="Z27" s="113"/>
      <c r="AA27" s="113"/>
      <c r="AB27" s="138"/>
    </row>
    <row r="28" spans="1:28" ht="25.5" x14ac:dyDescent="0.25">
      <c r="A28" s="82">
        <v>70</v>
      </c>
      <c r="B28" s="83" t="s">
        <v>21</v>
      </c>
      <c r="C28" s="84" t="s">
        <v>270</v>
      </c>
      <c r="D28" s="83" t="s">
        <v>20</v>
      </c>
      <c r="E28" s="90">
        <v>38482</v>
      </c>
      <c r="F28" s="84">
        <v>2</v>
      </c>
      <c r="G28" s="93">
        <v>8</v>
      </c>
      <c r="H28" s="93">
        <v>76</v>
      </c>
      <c r="I28" s="93" t="s">
        <v>204</v>
      </c>
      <c r="J28" s="93">
        <v>26</v>
      </c>
      <c r="K28" s="93">
        <v>15</v>
      </c>
      <c r="L28" s="93">
        <v>50</v>
      </c>
      <c r="M28" s="93">
        <f t="shared" si="16"/>
        <v>152</v>
      </c>
      <c r="N28" s="93">
        <v>23</v>
      </c>
      <c r="O28" s="124"/>
      <c r="P28" s="124"/>
      <c r="Q28" s="93">
        <v>3</v>
      </c>
      <c r="R28" s="93">
        <f t="shared" si="18"/>
        <v>1.5</v>
      </c>
      <c r="S28" s="93">
        <v>42.02</v>
      </c>
      <c r="T28" s="93">
        <v>7</v>
      </c>
      <c r="U28" s="93">
        <v>54.8</v>
      </c>
      <c r="V28" s="93">
        <v>4</v>
      </c>
      <c r="W28" s="78">
        <f t="shared" si="13"/>
        <v>12.5</v>
      </c>
      <c r="X28" s="78">
        <v>42</v>
      </c>
      <c r="Y28" s="114"/>
      <c r="Z28" s="114"/>
      <c r="AA28" s="114"/>
      <c r="AB28" s="139"/>
    </row>
    <row r="29" spans="1:28" ht="25.5" x14ac:dyDescent="0.25">
      <c r="A29" s="82">
        <v>71</v>
      </c>
      <c r="B29" s="83" t="s">
        <v>7</v>
      </c>
      <c r="C29" s="84" t="s">
        <v>270</v>
      </c>
      <c r="D29" s="91" t="s">
        <v>13</v>
      </c>
      <c r="E29" s="90">
        <v>37820</v>
      </c>
      <c r="F29" s="84">
        <v>2</v>
      </c>
      <c r="G29" s="93">
        <v>7.5</v>
      </c>
      <c r="H29" s="93">
        <v>91</v>
      </c>
      <c r="I29" s="93" t="s">
        <v>176</v>
      </c>
      <c r="J29" s="93">
        <v>43</v>
      </c>
      <c r="K29" s="93">
        <v>18</v>
      </c>
      <c r="L29" s="93">
        <v>56</v>
      </c>
      <c r="M29" s="93">
        <f t="shared" si="16"/>
        <v>190</v>
      </c>
      <c r="N29" s="93">
        <v>5</v>
      </c>
      <c r="O29" s="122">
        <f t="shared" ref="O29" si="21">SUM(M29:M33)</f>
        <v>585</v>
      </c>
      <c r="P29" s="122">
        <v>10</v>
      </c>
      <c r="Q29" s="93">
        <v>2</v>
      </c>
      <c r="R29" s="93">
        <f t="shared" si="18"/>
        <v>1</v>
      </c>
      <c r="S29" s="93">
        <v>26.97</v>
      </c>
      <c r="T29" s="93">
        <v>13</v>
      </c>
      <c r="U29" s="93">
        <v>36.5</v>
      </c>
      <c r="V29" s="93">
        <v>10</v>
      </c>
      <c r="W29" s="78">
        <f t="shared" si="13"/>
        <v>24</v>
      </c>
      <c r="X29" s="78">
        <v>22</v>
      </c>
      <c r="Y29" s="112">
        <f t="shared" ref="Y29" si="22">SUM(W29:W33)</f>
        <v>88.5</v>
      </c>
      <c r="Z29" s="112">
        <v>5</v>
      </c>
      <c r="AA29" s="112">
        <f t="shared" ref="AA29:AA63" si="23">O29+Y29</f>
        <v>673.5</v>
      </c>
      <c r="AB29" s="137">
        <v>10</v>
      </c>
    </row>
    <row r="30" spans="1:28" ht="25.5" x14ac:dyDescent="0.25">
      <c r="A30" s="82">
        <v>72</v>
      </c>
      <c r="B30" s="83" t="s">
        <v>7</v>
      </c>
      <c r="C30" s="84" t="s">
        <v>270</v>
      </c>
      <c r="D30" s="83" t="s">
        <v>14</v>
      </c>
      <c r="E30" s="90">
        <v>37813</v>
      </c>
      <c r="F30" s="84">
        <v>2</v>
      </c>
      <c r="G30" s="93">
        <v>9</v>
      </c>
      <c r="H30" s="93">
        <v>46</v>
      </c>
      <c r="I30" s="93" t="s">
        <v>156</v>
      </c>
      <c r="J30" s="93">
        <v>30</v>
      </c>
      <c r="K30" s="93">
        <v>2</v>
      </c>
      <c r="L30" s="93">
        <v>10</v>
      </c>
      <c r="M30" s="93">
        <f t="shared" si="16"/>
        <v>86</v>
      </c>
      <c r="N30" s="93">
        <v>53</v>
      </c>
      <c r="O30" s="123"/>
      <c r="P30" s="123"/>
      <c r="Q30" s="93">
        <v>5</v>
      </c>
      <c r="R30" s="93">
        <f t="shared" si="18"/>
        <v>2.5</v>
      </c>
      <c r="S30" s="93">
        <v>23.89</v>
      </c>
      <c r="T30" s="93">
        <v>14</v>
      </c>
      <c r="U30" s="93">
        <v>48.6</v>
      </c>
      <c r="V30" s="93">
        <v>6</v>
      </c>
      <c r="W30" s="78">
        <f t="shared" si="13"/>
        <v>22.5</v>
      </c>
      <c r="X30" s="78">
        <v>24</v>
      </c>
      <c r="Y30" s="113"/>
      <c r="Z30" s="113"/>
      <c r="AA30" s="113"/>
      <c r="AB30" s="138"/>
    </row>
    <row r="31" spans="1:28" ht="25.5" x14ac:dyDescent="0.25">
      <c r="A31" s="82">
        <v>73</v>
      </c>
      <c r="B31" s="83" t="s">
        <v>7</v>
      </c>
      <c r="C31" s="84" t="s">
        <v>270</v>
      </c>
      <c r="D31" s="83" t="s">
        <v>15</v>
      </c>
      <c r="E31" s="90">
        <v>37714</v>
      </c>
      <c r="F31" s="84">
        <v>2</v>
      </c>
      <c r="G31" s="93">
        <v>8.6</v>
      </c>
      <c r="H31" s="93">
        <v>58</v>
      </c>
      <c r="I31" s="93" t="s">
        <v>169</v>
      </c>
      <c r="J31" s="93">
        <v>30</v>
      </c>
      <c r="K31" s="93">
        <v>6</v>
      </c>
      <c r="L31" s="93">
        <v>26</v>
      </c>
      <c r="M31" s="93">
        <f t="shared" si="16"/>
        <v>114</v>
      </c>
      <c r="N31" s="93">
        <v>45</v>
      </c>
      <c r="O31" s="123"/>
      <c r="P31" s="123"/>
      <c r="Q31" s="93">
        <v>10</v>
      </c>
      <c r="R31" s="93">
        <f t="shared" si="18"/>
        <v>5</v>
      </c>
      <c r="S31" s="93">
        <v>23.61</v>
      </c>
      <c r="T31" s="93">
        <v>14</v>
      </c>
      <c r="U31" s="93">
        <v>40.799999999999997</v>
      </c>
      <c r="V31" s="93">
        <v>8</v>
      </c>
      <c r="W31" s="78">
        <f t="shared" si="13"/>
        <v>27</v>
      </c>
      <c r="X31" s="78">
        <v>14</v>
      </c>
      <c r="Y31" s="113"/>
      <c r="Z31" s="113"/>
      <c r="AA31" s="113"/>
      <c r="AB31" s="138"/>
    </row>
    <row r="32" spans="1:28" ht="25.5" x14ac:dyDescent="0.25">
      <c r="A32" s="82">
        <v>74</v>
      </c>
      <c r="B32" s="83" t="s">
        <v>7</v>
      </c>
      <c r="C32" s="84" t="s">
        <v>270</v>
      </c>
      <c r="D32" s="83" t="s">
        <v>16</v>
      </c>
      <c r="E32" s="90">
        <v>37792</v>
      </c>
      <c r="F32" s="84">
        <v>2</v>
      </c>
      <c r="G32" s="93">
        <v>8.1</v>
      </c>
      <c r="H32" s="93">
        <v>73</v>
      </c>
      <c r="I32" s="93" t="s">
        <v>177</v>
      </c>
      <c r="J32" s="93">
        <v>23</v>
      </c>
      <c r="K32" s="93">
        <v>10</v>
      </c>
      <c r="L32" s="93">
        <v>38</v>
      </c>
      <c r="M32" s="93">
        <f t="shared" si="16"/>
        <v>134</v>
      </c>
      <c r="N32" s="93">
        <v>34</v>
      </c>
      <c r="O32" s="123"/>
      <c r="P32" s="123"/>
      <c r="Q32" s="93">
        <v>2</v>
      </c>
      <c r="R32" s="93">
        <f t="shared" si="18"/>
        <v>1</v>
      </c>
      <c r="S32" s="93">
        <v>98.29</v>
      </c>
      <c r="T32" s="93">
        <v>1</v>
      </c>
      <c r="U32" s="93">
        <v>1.28</v>
      </c>
      <c r="V32" s="93">
        <v>1</v>
      </c>
      <c r="W32" s="78">
        <f t="shared" si="13"/>
        <v>3</v>
      </c>
      <c r="X32" s="78">
        <v>57</v>
      </c>
      <c r="Y32" s="113"/>
      <c r="Z32" s="113"/>
      <c r="AA32" s="113"/>
      <c r="AB32" s="138"/>
    </row>
    <row r="33" spans="1:28" ht="25.5" x14ac:dyDescent="0.25">
      <c r="A33" s="82">
        <v>75</v>
      </c>
      <c r="B33" s="83" t="s">
        <v>7</v>
      </c>
      <c r="C33" s="84" t="s">
        <v>270</v>
      </c>
      <c r="D33" s="83" t="s">
        <v>285</v>
      </c>
      <c r="E33" s="90">
        <v>39094</v>
      </c>
      <c r="F33" s="84">
        <v>2</v>
      </c>
      <c r="G33" s="93">
        <v>9.4</v>
      </c>
      <c r="H33" s="93">
        <v>38</v>
      </c>
      <c r="I33" s="93" t="s">
        <v>178</v>
      </c>
      <c r="J33" s="93">
        <v>23</v>
      </c>
      <c r="K33" s="93">
        <v>0</v>
      </c>
      <c r="L33" s="93">
        <v>0</v>
      </c>
      <c r="M33" s="93">
        <f t="shared" si="16"/>
        <v>61</v>
      </c>
      <c r="N33" s="93">
        <v>54</v>
      </c>
      <c r="O33" s="124"/>
      <c r="P33" s="124"/>
      <c r="Q33" s="93">
        <v>6</v>
      </c>
      <c r="R33" s="93">
        <f t="shared" si="18"/>
        <v>3</v>
      </c>
      <c r="S33" s="93">
        <v>45.46</v>
      </c>
      <c r="T33" s="93">
        <v>6</v>
      </c>
      <c r="U33" s="93">
        <v>56.9</v>
      </c>
      <c r="V33" s="93">
        <v>3</v>
      </c>
      <c r="W33" s="78">
        <f t="shared" si="13"/>
        <v>12</v>
      </c>
      <c r="X33" s="78">
        <v>46</v>
      </c>
      <c r="Y33" s="114"/>
      <c r="Z33" s="114"/>
      <c r="AA33" s="114"/>
      <c r="AB33" s="139"/>
    </row>
    <row r="34" spans="1:28" ht="25.5" x14ac:dyDescent="0.25">
      <c r="A34" s="82">
        <v>76</v>
      </c>
      <c r="B34" s="83" t="s">
        <v>138</v>
      </c>
      <c r="C34" s="84" t="s">
        <v>270</v>
      </c>
      <c r="D34" s="91" t="s">
        <v>31</v>
      </c>
      <c r="E34" s="90">
        <v>38121</v>
      </c>
      <c r="F34" s="84">
        <v>2</v>
      </c>
      <c r="G34" s="93">
        <v>8.1</v>
      </c>
      <c r="H34" s="93">
        <v>73</v>
      </c>
      <c r="I34" s="93" t="s">
        <v>179</v>
      </c>
      <c r="J34" s="93">
        <v>19</v>
      </c>
      <c r="K34" s="93">
        <v>9</v>
      </c>
      <c r="L34" s="93">
        <v>35</v>
      </c>
      <c r="M34" s="93">
        <f t="shared" si="16"/>
        <v>127</v>
      </c>
      <c r="N34" s="93">
        <v>39</v>
      </c>
      <c r="O34" s="122">
        <f t="shared" ref="O34" si="24">SUM(M34:M38)</f>
        <v>629</v>
      </c>
      <c r="P34" s="122">
        <v>9</v>
      </c>
      <c r="Q34" s="93">
        <v>6</v>
      </c>
      <c r="R34" s="93">
        <f t="shared" si="18"/>
        <v>3</v>
      </c>
      <c r="S34" s="93">
        <v>27.89</v>
      </c>
      <c r="T34" s="93">
        <v>12</v>
      </c>
      <c r="U34" s="93">
        <v>37.200000000000003</v>
      </c>
      <c r="V34" s="93">
        <v>10</v>
      </c>
      <c r="W34" s="78">
        <f t="shared" si="13"/>
        <v>25</v>
      </c>
      <c r="X34" s="78">
        <v>21</v>
      </c>
      <c r="Y34" s="112">
        <f t="shared" ref="Y34" si="25">SUM(W34:W38)</f>
        <v>82</v>
      </c>
      <c r="Z34" s="112">
        <v>7</v>
      </c>
      <c r="AA34" s="112">
        <f t="shared" ref="AA34:AA63" si="26">O34+Y34</f>
        <v>711</v>
      </c>
      <c r="AB34" s="137">
        <v>9</v>
      </c>
    </row>
    <row r="35" spans="1:28" ht="25.5" x14ac:dyDescent="0.25">
      <c r="A35" s="82">
        <v>77</v>
      </c>
      <c r="B35" s="83" t="s">
        <v>138</v>
      </c>
      <c r="C35" s="84" t="s">
        <v>270</v>
      </c>
      <c r="D35" s="83" t="s">
        <v>32</v>
      </c>
      <c r="E35" s="90">
        <v>38114</v>
      </c>
      <c r="F35" s="84">
        <v>2</v>
      </c>
      <c r="G35" s="93">
        <v>7.8</v>
      </c>
      <c r="H35" s="93">
        <v>82</v>
      </c>
      <c r="I35" s="93" t="s">
        <v>180</v>
      </c>
      <c r="J35" s="93">
        <v>25</v>
      </c>
      <c r="K35" s="93">
        <v>12</v>
      </c>
      <c r="L35" s="93">
        <v>44</v>
      </c>
      <c r="M35" s="93">
        <f t="shared" si="16"/>
        <v>151</v>
      </c>
      <c r="N35" s="93">
        <v>24</v>
      </c>
      <c r="O35" s="123"/>
      <c r="P35" s="123"/>
      <c r="Q35" s="93">
        <v>7</v>
      </c>
      <c r="R35" s="93">
        <f t="shared" si="18"/>
        <v>3.5</v>
      </c>
      <c r="S35" s="93">
        <v>72.05</v>
      </c>
      <c r="T35" s="93">
        <v>2</v>
      </c>
      <c r="U35" s="93">
        <v>45.7</v>
      </c>
      <c r="V35" s="93">
        <v>7</v>
      </c>
      <c r="W35" s="78">
        <f t="shared" si="13"/>
        <v>12.5</v>
      </c>
      <c r="X35" s="78">
        <v>42</v>
      </c>
      <c r="Y35" s="113"/>
      <c r="Z35" s="113"/>
      <c r="AA35" s="113"/>
      <c r="AB35" s="138"/>
    </row>
    <row r="36" spans="1:28" ht="25.5" x14ac:dyDescent="0.25">
      <c r="A36" s="82">
        <v>78</v>
      </c>
      <c r="B36" s="83" t="s">
        <v>138</v>
      </c>
      <c r="C36" s="84" t="s">
        <v>270</v>
      </c>
      <c r="D36" s="83" t="s">
        <v>33</v>
      </c>
      <c r="E36" s="90">
        <v>38052</v>
      </c>
      <c r="F36" s="84">
        <v>2</v>
      </c>
      <c r="G36" s="93">
        <v>8.4</v>
      </c>
      <c r="H36" s="93">
        <v>64</v>
      </c>
      <c r="I36" s="93" t="s">
        <v>161</v>
      </c>
      <c r="J36" s="93">
        <v>29</v>
      </c>
      <c r="K36" s="93">
        <v>11</v>
      </c>
      <c r="L36" s="93">
        <v>41</v>
      </c>
      <c r="M36" s="93">
        <f t="shared" si="16"/>
        <v>134</v>
      </c>
      <c r="N36" s="93">
        <v>34</v>
      </c>
      <c r="O36" s="123"/>
      <c r="P36" s="123"/>
      <c r="Q36" s="93">
        <v>7</v>
      </c>
      <c r="R36" s="93">
        <f t="shared" si="18"/>
        <v>3.5</v>
      </c>
      <c r="S36" s="93">
        <v>48.06</v>
      </c>
      <c r="T36" s="93">
        <v>5</v>
      </c>
      <c r="U36" s="93">
        <v>58.2</v>
      </c>
      <c r="V36" s="93">
        <v>3</v>
      </c>
      <c r="W36" s="78">
        <f t="shared" si="13"/>
        <v>11.5</v>
      </c>
      <c r="X36" s="78">
        <v>49</v>
      </c>
      <c r="Y36" s="113"/>
      <c r="Z36" s="113"/>
      <c r="AA36" s="113"/>
      <c r="AB36" s="138"/>
    </row>
    <row r="37" spans="1:28" ht="25.5" x14ac:dyDescent="0.25">
      <c r="A37" s="82">
        <v>79</v>
      </c>
      <c r="B37" s="83" t="s">
        <v>138</v>
      </c>
      <c r="C37" s="84" t="s">
        <v>270</v>
      </c>
      <c r="D37" s="83" t="s">
        <v>34</v>
      </c>
      <c r="E37" s="90">
        <v>37944</v>
      </c>
      <c r="F37" s="84">
        <v>2</v>
      </c>
      <c r="G37" s="93">
        <v>8.6999999999999993</v>
      </c>
      <c r="H37" s="93">
        <v>55</v>
      </c>
      <c r="I37" s="93" t="s">
        <v>181</v>
      </c>
      <c r="J37" s="93">
        <v>45</v>
      </c>
      <c r="K37" s="93">
        <v>2</v>
      </c>
      <c r="L37" s="93">
        <v>10</v>
      </c>
      <c r="M37" s="93">
        <f t="shared" si="16"/>
        <v>110</v>
      </c>
      <c r="N37" s="93">
        <v>48</v>
      </c>
      <c r="O37" s="123"/>
      <c r="P37" s="123"/>
      <c r="Q37" s="93">
        <v>6</v>
      </c>
      <c r="R37" s="93">
        <f t="shared" si="18"/>
        <v>3</v>
      </c>
      <c r="S37" s="93">
        <v>36.369999999999997</v>
      </c>
      <c r="T37" s="93">
        <v>9</v>
      </c>
      <c r="U37" s="93">
        <v>47.3</v>
      </c>
      <c r="V37" s="93">
        <v>6</v>
      </c>
      <c r="W37" s="78">
        <f t="shared" si="13"/>
        <v>18</v>
      </c>
      <c r="X37" s="78">
        <v>30</v>
      </c>
      <c r="Y37" s="113"/>
      <c r="Z37" s="113"/>
      <c r="AA37" s="113"/>
      <c r="AB37" s="138"/>
    </row>
    <row r="38" spans="1:28" ht="25.5" x14ac:dyDescent="0.25">
      <c r="A38" s="82">
        <v>80</v>
      </c>
      <c r="B38" s="83" t="s">
        <v>138</v>
      </c>
      <c r="C38" s="84" t="s">
        <v>270</v>
      </c>
      <c r="D38" s="83" t="s">
        <v>134</v>
      </c>
      <c r="E38" s="90">
        <v>38031</v>
      </c>
      <c r="F38" s="84">
        <v>2</v>
      </c>
      <c r="G38" s="93">
        <v>9</v>
      </c>
      <c r="H38" s="93">
        <v>46</v>
      </c>
      <c r="I38" s="93" t="s">
        <v>153</v>
      </c>
      <c r="J38" s="93">
        <v>39</v>
      </c>
      <c r="K38" s="93">
        <v>5</v>
      </c>
      <c r="L38" s="93">
        <v>22</v>
      </c>
      <c r="M38" s="93">
        <f t="shared" si="16"/>
        <v>107</v>
      </c>
      <c r="N38" s="93">
        <v>50</v>
      </c>
      <c r="O38" s="124"/>
      <c r="P38" s="124"/>
      <c r="Q38" s="93">
        <v>6</v>
      </c>
      <c r="R38" s="93">
        <f t="shared" si="18"/>
        <v>3</v>
      </c>
      <c r="S38" s="93">
        <v>42.4</v>
      </c>
      <c r="T38" s="93">
        <v>7</v>
      </c>
      <c r="U38" s="93">
        <v>50.1</v>
      </c>
      <c r="V38" s="93">
        <v>5</v>
      </c>
      <c r="W38" s="78">
        <f t="shared" si="13"/>
        <v>15</v>
      </c>
      <c r="X38" s="78">
        <v>36</v>
      </c>
      <c r="Y38" s="114"/>
      <c r="Z38" s="114"/>
      <c r="AA38" s="114"/>
      <c r="AB38" s="139"/>
    </row>
    <row r="39" spans="1:28" ht="25.5" x14ac:dyDescent="0.25">
      <c r="A39" s="99">
        <v>106</v>
      </c>
      <c r="B39" s="83" t="s">
        <v>40</v>
      </c>
      <c r="C39" s="84" t="s">
        <v>270</v>
      </c>
      <c r="D39" s="91" t="s">
        <v>35</v>
      </c>
      <c r="E39" s="90">
        <v>37176</v>
      </c>
      <c r="F39" s="84">
        <v>2</v>
      </c>
      <c r="G39" s="93">
        <v>8.4</v>
      </c>
      <c r="H39" s="93">
        <v>64</v>
      </c>
      <c r="I39" s="93" t="s">
        <v>156</v>
      </c>
      <c r="J39" s="93">
        <v>30</v>
      </c>
      <c r="K39" s="93">
        <v>18</v>
      </c>
      <c r="L39" s="93">
        <v>56</v>
      </c>
      <c r="M39" s="93">
        <f t="shared" ref="M39:M43" si="27">L39+J39+H39</f>
        <v>150</v>
      </c>
      <c r="N39" s="93">
        <v>25</v>
      </c>
      <c r="O39" s="122">
        <f t="shared" ref="O39" si="28">SUM(M39:M43)</f>
        <v>795</v>
      </c>
      <c r="P39" s="122">
        <v>3</v>
      </c>
      <c r="Q39" s="93">
        <v>14</v>
      </c>
      <c r="R39" s="93">
        <f t="shared" si="18"/>
        <v>7</v>
      </c>
      <c r="S39" s="93">
        <v>36.79</v>
      </c>
      <c r="T39" s="93">
        <v>9</v>
      </c>
      <c r="U39" s="93">
        <v>31.6</v>
      </c>
      <c r="V39" s="93">
        <v>12</v>
      </c>
      <c r="W39" s="78">
        <f t="shared" ref="W39:W63" si="29">R39+T39+V39</f>
        <v>28</v>
      </c>
      <c r="X39" s="78">
        <v>12</v>
      </c>
      <c r="Y39" s="112">
        <f t="shared" ref="Y39" si="30">SUM(W39:W43)</f>
        <v>141</v>
      </c>
      <c r="Z39" s="112">
        <v>3</v>
      </c>
      <c r="AA39" s="112">
        <f t="shared" ref="AA39:AA63" si="31">O39+Y39</f>
        <v>936</v>
      </c>
      <c r="AB39" s="137">
        <v>3</v>
      </c>
    </row>
    <row r="40" spans="1:28" ht="25.5" x14ac:dyDescent="0.25">
      <c r="A40" s="82">
        <v>107</v>
      </c>
      <c r="B40" s="83" t="s">
        <v>40</v>
      </c>
      <c r="C40" s="84" t="s">
        <v>270</v>
      </c>
      <c r="D40" s="83" t="s">
        <v>38</v>
      </c>
      <c r="E40" s="90">
        <v>37583</v>
      </c>
      <c r="F40" s="84">
        <v>2</v>
      </c>
      <c r="G40" s="93">
        <v>7.5</v>
      </c>
      <c r="H40" s="93">
        <v>91</v>
      </c>
      <c r="I40" s="93" t="s">
        <v>152</v>
      </c>
      <c r="J40" s="93">
        <v>38</v>
      </c>
      <c r="K40" s="93">
        <v>20</v>
      </c>
      <c r="L40" s="93">
        <v>60</v>
      </c>
      <c r="M40" s="93">
        <f t="shared" si="27"/>
        <v>189</v>
      </c>
      <c r="N40" s="93">
        <v>7</v>
      </c>
      <c r="O40" s="123"/>
      <c r="P40" s="123"/>
      <c r="Q40" s="93">
        <v>7</v>
      </c>
      <c r="R40" s="93">
        <f t="shared" si="18"/>
        <v>3.5</v>
      </c>
      <c r="S40" s="93">
        <v>29.03</v>
      </c>
      <c r="T40" s="93">
        <v>12</v>
      </c>
      <c r="U40" s="93">
        <v>37</v>
      </c>
      <c r="V40" s="93">
        <v>10</v>
      </c>
      <c r="W40" s="78">
        <f t="shared" si="29"/>
        <v>25.5</v>
      </c>
      <c r="X40" s="78">
        <v>18</v>
      </c>
      <c r="Y40" s="113"/>
      <c r="Z40" s="113"/>
      <c r="AA40" s="113"/>
      <c r="AB40" s="138"/>
    </row>
    <row r="41" spans="1:28" ht="25.5" x14ac:dyDescent="0.25">
      <c r="A41" s="99">
        <v>108</v>
      </c>
      <c r="B41" s="83" t="s">
        <v>40</v>
      </c>
      <c r="C41" s="84" t="s">
        <v>270</v>
      </c>
      <c r="D41" s="83" t="s">
        <v>36</v>
      </c>
      <c r="E41" s="90">
        <v>37308</v>
      </c>
      <c r="F41" s="84">
        <v>2</v>
      </c>
      <c r="G41" s="93">
        <v>7.8</v>
      </c>
      <c r="H41" s="93">
        <v>82</v>
      </c>
      <c r="I41" s="93" t="s">
        <v>169</v>
      </c>
      <c r="J41" s="93">
        <v>30</v>
      </c>
      <c r="K41" s="93">
        <v>9</v>
      </c>
      <c r="L41" s="93">
        <v>35</v>
      </c>
      <c r="M41" s="93">
        <f t="shared" si="27"/>
        <v>147</v>
      </c>
      <c r="N41" s="93">
        <v>28</v>
      </c>
      <c r="O41" s="123"/>
      <c r="P41" s="123"/>
      <c r="Q41" s="93">
        <v>18</v>
      </c>
      <c r="R41" s="93">
        <f t="shared" si="18"/>
        <v>9</v>
      </c>
      <c r="S41" s="93">
        <v>32.229999999999997</v>
      </c>
      <c r="T41" s="93">
        <v>11</v>
      </c>
      <c r="U41" s="93">
        <v>32.200000000000003</v>
      </c>
      <c r="V41" s="93">
        <v>11</v>
      </c>
      <c r="W41" s="78">
        <f t="shared" si="29"/>
        <v>31</v>
      </c>
      <c r="X41" s="78">
        <v>9</v>
      </c>
      <c r="Y41" s="113"/>
      <c r="Z41" s="113"/>
      <c r="AA41" s="113"/>
      <c r="AB41" s="138"/>
    </row>
    <row r="42" spans="1:28" ht="25.5" x14ac:dyDescent="0.25">
      <c r="A42" s="82">
        <v>109</v>
      </c>
      <c r="B42" s="83" t="s">
        <v>40</v>
      </c>
      <c r="C42" s="84" t="s">
        <v>270</v>
      </c>
      <c r="D42" s="83" t="s">
        <v>39</v>
      </c>
      <c r="E42" s="90">
        <v>37804</v>
      </c>
      <c r="F42" s="84">
        <v>2</v>
      </c>
      <c r="G42" s="93">
        <v>8.8000000000000007</v>
      </c>
      <c r="H42" s="93">
        <v>70</v>
      </c>
      <c r="I42" s="93" t="s">
        <v>170</v>
      </c>
      <c r="J42" s="93">
        <v>21</v>
      </c>
      <c r="K42" s="93">
        <v>8</v>
      </c>
      <c r="L42" s="93">
        <v>32</v>
      </c>
      <c r="M42" s="93">
        <f t="shared" si="27"/>
        <v>123</v>
      </c>
      <c r="N42" s="93">
        <v>42</v>
      </c>
      <c r="O42" s="123"/>
      <c r="P42" s="123"/>
      <c r="Q42" s="93">
        <v>5</v>
      </c>
      <c r="R42" s="93">
        <f t="shared" si="18"/>
        <v>2.5</v>
      </c>
      <c r="S42" s="93">
        <v>30.19</v>
      </c>
      <c r="T42" s="93">
        <v>11</v>
      </c>
      <c r="U42" s="93">
        <v>29.5</v>
      </c>
      <c r="V42" s="93">
        <v>12</v>
      </c>
      <c r="W42" s="78">
        <f t="shared" si="29"/>
        <v>25.5</v>
      </c>
      <c r="X42" s="78">
        <v>18</v>
      </c>
      <c r="Y42" s="113"/>
      <c r="Z42" s="113"/>
      <c r="AA42" s="113"/>
      <c r="AB42" s="138"/>
    </row>
    <row r="43" spans="1:28" ht="25.5" x14ac:dyDescent="0.25">
      <c r="A43" s="99">
        <v>110</v>
      </c>
      <c r="B43" s="83" t="s">
        <v>40</v>
      </c>
      <c r="C43" s="84" t="s">
        <v>270</v>
      </c>
      <c r="D43" s="83" t="s">
        <v>37</v>
      </c>
      <c r="E43" s="90">
        <v>37354</v>
      </c>
      <c r="F43" s="84">
        <v>2</v>
      </c>
      <c r="G43" s="93">
        <v>7.5</v>
      </c>
      <c r="H43" s="93">
        <v>100</v>
      </c>
      <c r="I43" s="93" t="s">
        <v>160</v>
      </c>
      <c r="J43" s="93">
        <v>30</v>
      </c>
      <c r="K43" s="93">
        <v>18</v>
      </c>
      <c r="L43" s="93">
        <v>56</v>
      </c>
      <c r="M43" s="93">
        <f t="shared" si="27"/>
        <v>186</v>
      </c>
      <c r="N43" s="93">
        <v>8</v>
      </c>
      <c r="O43" s="124"/>
      <c r="P43" s="124"/>
      <c r="Q43" s="93">
        <v>8</v>
      </c>
      <c r="R43" s="93">
        <f t="shared" si="18"/>
        <v>4</v>
      </c>
      <c r="S43" s="93">
        <v>24.08</v>
      </c>
      <c r="T43" s="93">
        <v>13</v>
      </c>
      <c r="U43" s="93">
        <v>25.8</v>
      </c>
      <c r="V43" s="93">
        <v>14</v>
      </c>
      <c r="W43" s="78">
        <f t="shared" si="29"/>
        <v>31</v>
      </c>
      <c r="X43" s="78">
        <v>9</v>
      </c>
      <c r="Y43" s="114"/>
      <c r="Z43" s="114"/>
      <c r="AA43" s="114"/>
      <c r="AB43" s="139"/>
    </row>
    <row r="44" spans="1:28" ht="51" x14ac:dyDescent="0.25">
      <c r="A44" s="82">
        <v>121</v>
      </c>
      <c r="B44" s="83" t="s">
        <v>4</v>
      </c>
      <c r="C44" s="84" t="s">
        <v>270</v>
      </c>
      <c r="D44" s="83" t="s">
        <v>0</v>
      </c>
      <c r="E44" s="90">
        <v>38459</v>
      </c>
      <c r="F44" s="84">
        <v>2</v>
      </c>
      <c r="G44" s="93">
        <v>9.1</v>
      </c>
      <c r="H44" s="93">
        <v>61</v>
      </c>
      <c r="I44" s="93" t="s">
        <v>205</v>
      </c>
      <c r="J44" s="93">
        <v>44</v>
      </c>
      <c r="K44" s="93">
        <v>6</v>
      </c>
      <c r="L44" s="93">
        <v>26</v>
      </c>
      <c r="M44" s="93">
        <f t="shared" ref="M44:M63" si="32">L44+J44+H44</f>
        <v>131</v>
      </c>
      <c r="N44" s="93">
        <v>38</v>
      </c>
      <c r="O44" s="122">
        <f t="shared" ref="O44" si="33">SUM(M44:M48)</f>
        <v>761</v>
      </c>
      <c r="P44" s="122">
        <v>5</v>
      </c>
      <c r="Q44" s="93">
        <v>6</v>
      </c>
      <c r="R44" s="93">
        <f t="shared" si="18"/>
        <v>3</v>
      </c>
      <c r="S44" s="93">
        <v>39.869999999999997</v>
      </c>
      <c r="T44" s="93">
        <v>8</v>
      </c>
      <c r="U44" s="93">
        <v>1.1200000000000001</v>
      </c>
      <c r="V44" s="93">
        <v>1</v>
      </c>
      <c r="W44" s="78">
        <f t="shared" si="29"/>
        <v>12</v>
      </c>
      <c r="X44" s="78">
        <v>46</v>
      </c>
      <c r="Y44" s="112">
        <f t="shared" ref="Y44" si="34">SUM(W44:W48)</f>
        <v>64.5</v>
      </c>
      <c r="Z44" s="112">
        <v>10</v>
      </c>
      <c r="AA44" s="112">
        <f t="shared" ref="AA44:AA63" si="35">O44+Y44</f>
        <v>825.5</v>
      </c>
      <c r="AB44" s="137">
        <v>6</v>
      </c>
    </row>
    <row r="45" spans="1:28" ht="51" x14ac:dyDescent="0.25">
      <c r="A45" s="99">
        <v>122</v>
      </c>
      <c r="B45" s="83" t="s">
        <v>4</v>
      </c>
      <c r="C45" s="84" t="s">
        <v>270</v>
      </c>
      <c r="D45" s="91" t="s">
        <v>1</v>
      </c>
      <c r="E45" s="90">
        <v>37937</v>
      </c>
      <c r="F45" s="84">
        <v>2</v>
      </c>
      <c r="G45" s="93">
        <v>8.3000000000000007</v>
      </c>
      <c r="H45" s="93">
        <v>85</v>
      </c>
      <c r="I45" s="93" t="s">
        <v>153</v>
      </c>
      <c r="J45" s="93">
        <v>39</v>
      </c>
      <c r="K45" s="93">
        <v>12</v>
      </c>
      <c r="L45" s="93">
        <v>44</v>
      </c>
      <c r="M45" s="93">
        <f t="shared" si="32"/>
        <v>168</v>
      </c>
      <c r="N45" s="93">
        <v>15</v>
      </c>
      <c r="O45" s="123"/>
      <c r="P45" s="123"/>
      <c r="Q45" s="93">
        <v>5</v>
      </c>
      <c r="R45" s="93">
        <f t="shared" si="18"/>
        <v>2.5</v>
      </c>
      <c r="S45" s="93">
        <v>42.71</v>
      </c>
      <c r="T45" s="93">
        <v>7</v>
      </c>
      <c r="U45" s="93">
        <v>42.4</v>
      </c>
      <c r="V45" s="93">
        <v>8</v>
      </c>
      <c r="W45" s="78">
        <f t="shared" si="29"/>
        <v>17.5</v>
      </c>
      <c r="X45" s="78">
        <v>32</v>
      </c>
      <c r="Y45" s="113"/>
      <c r="Z45" s="113"/>
      <c r="AA45" s="113"/>
      <c r="AB45" s="138"/>
    </row>
    <row r="46" spans="1:28" ht="51" x14ac:dyDescent="0.25">
      <c r="A46" s="82">
        <v>123</v>
      </c>
      <c r="B46" s="83" t="s">
        <v>4</v>
      </c>
      <c r="C46" s="84" t="s">
        <v>270</v>
      </c>
      <c r="D46" s="83" t="s">
        <v>2</v>
      </c>
      <c r="E46" s="90">
        <v>38061</v>
      </c>
      <c r="F46" s="84">
        <v>2</v>
      </c>
      <c r="G46" s="93">
        <v>8.6</v>
      </c>
      <c r="H46" s="93">
        <v>76</v>
      </c>
      <c r="I46" s="93" t="s">
        <v>182</v>
      </c>
      <c r="J46" s="93">
        <v>40</v>
      </c>
      <c r="K46" s="93">
        <v>13</v>
      </c>
      <c r="L46" s="93">
        <v>46</v>
      </c>
      <c r="M46" s="93">
        <f t="shared" si="32"/>
        <v>162</v>
      </c>
      <c r="N46" s="93">
        <v>20</v>
      </c>
      <c r="O46" s="123"/>
      <c r="P46" s="123"/>
      <c r="Q46" s="93">
        <v>0</v>
      </c>
      <c r="R46" s="93">
        <f t="shared" si="18"/>
        <v>0</v>
      </c>
      <c r="S46" s="93">
        <v>55.23</v>
      </c>
      <c r="T46" s="93">
        <v>3</v>
      </c>
      <c r="U46" s="93">
        <v>42.8</v>
      </c>
      <c r="V46" s="93">
        <v>8</v>
      </c>
      <c r="W46" s="78">
        <f t="shared" si="29"/>
        <v>11</v>
      </c>
      <c r="X46" s="78">
        <v>50</v>
      </c>
      <c r="Y46" s="113"/>
      <c r="Z46" s="113"/>
      <c r="AA46" s="113"/>
      <c r="AB46" s="138"/>
    </row>
    <row r="47" spans="1:28" ht="51" x14ac:dyDescent="0.25">
      <c r="A47" s="99">
        <v>124</v>
      </c>
      <c r="B47" s="83" t="s">
        <v>4</v>
      </c>
      <c r="C47" s="84" t="s">
        <v>270</v>
      </c>
      <c r="D47" s="83" t="s">
        <v>3</v>
      </c>
      <c r="E47" s="90">
        <v>38543</v>
      </c>
      <c r="F47" s="84">
        <v>2</v>
      </c>
      <c r="G47" s="93">
        <v>8</v>
      </c>
      <c r="H47" s="93">
        <v>94</v>
      </c>
      <c r="I47" s="93" t="s">
        <v>206</v>
      </c>
      <c r="J47" s="93">
        <v>37</v>
      </c>
      <c r="K47" s="93">
        <v>5</v>
      </c>
      <c r="L47" s="93">
        <v>22</v>
      </c>
      <c r="M47" s="93">
        <f t="shared" si="32"/>
        <v>153</v>
      </c>
      <c r="N47" s="93">
        <v>22</v>
      </c>
      <c r="O47" s="123"/>
      <c r="P47" s="123"/>
      <c r="Q47" s="93">
        <v>0</v>
      </c>
      <c r="R47" s="93">
        <f t="shared" si="18"/>
        <v>0</v>
      </c>
      <c r="S47" s="93">
        <v>58.86</v>
      </c>
      <c r="T47" s="93">
        <v>2</v>
      </c>
      <c r="U47" s="93">
        <v>1.02</v>
      </c>
      <c r="V47" s="93">
        <v>1</v>
      </c>
      <c r="W47" s="78">
        <f t="shared" si="29"/>
        <v>3</v>
      </c>
      <c r="X47" s="78">
        <v>57</v>
      </c>
      <c r="Y47" s="113"/>
      <c r="Z47" s="113"/>
      <c r="AA47" s="113"/>
      <c r="AB47" s="138"/>
    </row>
    <row r="48" spans="1:28" ht="51" x14ac:dyDescent="0.25">
      <c r="A48" s="82">
        <v>125</v>
      </c>
      <c r="B48" s="83" t="s">
        <v>4</v>
      </c>
      <c r="C48" s="84" t="s">
        <v>270</v>
      </c>
      <c r="D48" s="83" t="s">
        <v>275</v>
      </c>
      <c r="E48" s="90">
        <v>37831</v>
      </c>
      <c r="F48" s="84">
        <v>2</v>
      </c>
      <c r="G48" s="93">
        <v>8.8000000000000007</v>
      </c>
      <c r="H48" s="93">
        <v>70</v>
      </c>
      <c r="I48" s="93" t="s">
        <v>161</v>
      </c>
      <c r="J48" s="93">
        <v>29</v>
      </c>
      <c r="K48" s="93">
        <v>14</v>
      </c>
      <c r="L48" s="93">
        <v>48</v>
      </c>
      <c r="M48" s="93">
        <f t="shared" si="32"/>
        <v>147</v>
      </c>
      <c r="N48" s="93">
        <v>28</v>
      </c>
      <c r="O48" s="124"/>
      <c r="P48" s="124"/>
      <c r="Q48" s="93">
        <v>8</v>
      </c>
      <c r="R48" s="93">
        <f t="shared" si="18"/>
        <v>4</v>
      </c>
      <c r="S48" s="93">
        <v>39.409999999999997</v>
      </c>
      <c r="T48" s="93">
        <v>8</v>
      </c>
      <c r="U48" s="93">
        <v>40.700000000000003</v>
      </c>
      <c r="V48" s="93">
        <v>9</v>
      </c>
      <c r="W48" s="78">
        <f t="shared" si="29"/>
        <v>21</v>
      </c>
      <c r="X48" s="78">
        <v>28</v>
      </c>
      <c r="Y48" s="114"/>
      <c r="Z48" s="114"/>
      <c r="AA48" s="114"/>
      <c r="AB48" s="139"/>
    </row>
    <row r="49" spans="1:28" ht="25.5" x14ac:dyDescent="0.25">
      <c r="A49" s="99">
        <v>126</v>
      </c>
      <c r="B49" s="83" t="s">
        <v>59</v>
      </c>
      <c r="C49" s="84" t="s">
        <v>270</v>
      </c>
      <c r="D49" s="91" t="s">
        <v>51</v>
      </c>
      <c r="E49" s="90">
        <v>37452</v>
      </c>
      <c r="F49" s="84">
        <v>2</v>
      </c>
      <c r="G49" s="93">
        <v>0</v>
      </c>
      <c r="H49" s="93">
        <v>0</v>
      </c>
      <c r="I49" s="93">
        <v>0</v>
      </c>
      <c r="J49" s="93">
        <v>0</v>
      </c>
      <c r="K49" s="93">
        <v>10</v>
      </c>
      <c r="L49" s="93">
        <v>38</v>
      </c>
      <c r="M49" s="93">
        <f t="shared" si="32"/>
        <v>38</v>
      </c>
      <c r="N49" s="93">
        <v>58</v>
      </c>
      <c r="O49" s="122">
        <f t="shared" ref="O49" si="36">SUM(M49:M53)</f>
        <v>180</v>
      </c>
      <c r="P49" s="122">
        <v>12</v>
      </c>
      <c r="Q49" s="93">
        <v>1</v>
      </c>
      <c r="R49" s="93">
        <f t="shared" si="18"/>
        <v>0.5</v>
      </c>
      <c r="S49" s="93">
        <v>47.89</v>
      </c>
      <c r="T49" s="93">
        <v>6</v>
      </c>
      <c r="U49" s="93">
        <v>34.5</v>
      </c>
      <c r="V49" s="93">
        <v>11</v>
      </c>
      <c r="W49" s="78">
        <f t="shared" si="29"/>
        <v>17.5</v>
      </c>
      <c r="X49" s="78">
        <v>32</v>
      </c>
      <c r="Y49" s="112">
        <f t="shared" ref="Y49" si="37">SUM(W49:W53)</f>
        <v>69</v>
      </c>
      <c r="Z49" s="112">
        <v>9</v>
      </c>
      <c r="AA49" s="112">
        <f t="shared" ref="AA49:AA63" si="38">O49+Y49</f>
        <v>249</v>
      </c>
      <c r="AB49" s="137">
        <v>12</v>
      </c>
    </row>
    <row r="50" spans="1:28" ht="25.5" x14ac:dyDescent="0.25">
      <c r="A50" s="82">
        <v>127</v>
      </c>
      <c r="B50" s="83" t="s">
        <v>59</v>
      </c>
      <c r="C50" s="84" t="s">
        <v>270</v>
      </c>
      <c r="D50" s="83" t="s">
        <v>52</v>
      </c>
      <c r="E50" s="90">
        <v>37543</v>
      </c>
      <c r="F50" s="84">
        <v>2</v>
      </c>
      <c r="G50" s="93">
        <v>0</v>
      </c>
      <c r="H50" s="93">
        <v>0</v>
      </c>
      <c r="I50" s="93">
        <v>0</v>
      </c>
      <c r="J50" s="93">
        <v>0</v>
      </c>
      <c r="K50" s="93">
        <v>11</v>
      </c>
      <c r="L50" s="93">
        <v>41</v>
      </c>
      <c r="M50" s="93">
        <f t="shared" si="32"/>
        <v>41</v>
      </c>
      <c r="N50" s="93">
        <v>56</v>
      </c>
      <c r="O50" s="123"/>
      <c r="P50" s="123"/>
      <c r="Q50" s="93">
        <v>0</v>
      </c>
      <c r="R50" s="93">
        <f t="shared" si="18"/>
        <v>0</v>
      </c>
      <c r="S50" s="93">
        <v>83.93</v>
      </c>
      <c r="T50" s="93">
        <v>1</v>
      </c>
      <c r="U50" s="93">
        <v>33.700000000000003</v>
      </c>
      <c r="V50" s="93">
        <v>11</v>
      </c>
      <c r="W50" s="78">
        <f t="shared" si="29"/>
        <v>12</v>
      </c>
      <c r="X50" s="78">
        <v>46</v>
      </c>
      <c r="Y50" s="113"/>
      <c r="Z50" s="113"/>
      <c r="AA50" s="113"/>
      <c r="AB50" s="138"/>
    </row>
    <row r="51" spans="1:28" ht="25.5" x14ac:dyDescent="0.25">
      <c r="A51" s="99">
        <v>128</v>
      </c>
      <c r="B51" s="83" t="s">
        <v>59</v>
      </c>
      <c r="C51" s="84" t="s">
        <v>270</v>
      </c>
      <c r="D51" s="83" t="s">
        <v>53</v>
      </c>
      <c r="E51" s="90">
        <v>37445</v>
      </c>
      <c r="F51" s="84">
        <v>2</v>
      </c>
      <c r="G51" s="93">
        <v>0</v>
      </c>
      <c r="H51" s="93">
        <v>0</v>
      </c>
      <c r="I51" s="93">
        <v>0</v>
      </c>
      <c r="J51" s="93">
        <v>0</v>
      </c>
      <c r="K51" s="93">
        <v>10</v>
      </c>
      <c r="L51" s="93">
        <v>38</v>
      </c>
      <c r="M51" s="93">
        <f t="shared" si="32"/>
        <v>38</v>
      </c>
      <c r="N51" s="93">
        <v>58</v>
      </c>
      <c r="O51" s="123"/>
      <c r="P51" s="123"/>
      <c r="Q51" s="93">
        <v>23</v>
      </c>
      <c r="R51" s="93">
        <f t="shared" si="18"/>
        <v>11.5</v>
      </c>
      <c r="S51" s="93">
        <v>99.67</v>
      </c>
      <c r="T51" s="93">
        <v>1</v>
      </c>
      <c r="U51" s="93">
        <v>42.2</v>
      </c>
      <c r="V51" s="93">
        <v>8</v>
      </c>
      <c r="W51" s="78">
        <f t="shared" si="29"/>
        <v>20.5</v>
      </c>
      <c r="X51" s="78">
        <v>29</v>
      </c>
      <c r="Y51" s="113"/>
      <c r="Z51" s="113"/>
      <c r="AA51" s="113"/>
      <c r="AB51" s="138"/>
    </row>
    <row r="52" spans="1:28" ht="25.5" x14ac:dyDescent="0.25">
      <c r="A52" s="82">
        <v>129</v>
      </c>
      <c r="B52" s="83" t="s">
        <v>59</v>
      </c>
      <c r="C52" s="84" t="s">
        <v>270</v>
      </c>
      <c r="D52" s="83" t="s">
        <v>136</v>
      </c>
      <c r="E52" s="90">
        <v>37663</v>
      </c>
      <c r="F52" s="84">
        <v>2</v>
      </c>
      <c r="G52" s="93">
        <v>0</v>
      </c>
      <c r="H52" s="93">
        <v>0</v>
      </c>
      <c r="I52" s="93">
        <v>0</v>
      </c>
      <c r="J52" s="93">
        <v>0</v>
      </c>
      <c r="K52" s="93">
        <v>5</v>
      </c>
      <c r="L52" s="93">
        <v>22</v>
      </c>
      <c r="M52" s="93">
        <f t="shared" si="32"/>
        <v>22</v>
      </c>
      <c r="N52" s="93">
        <v>60</v>
      </c>
      <c r="O52" s="123"/>
      <c r="P52" s="123"/>
      <c r="Q52" s="93">
        <v>0</v>
      </c>
      <c r="R52" s="93">
        <f t="shared" ref="R52:R63" si="39">Q52/2</f>
        <v>0</v>
      </c>
      <c r="S52" s="93">
        <v>41.01</v>
      </c>
      <c r="T52" s="93">
        <v>8</v>
      </c>
      <c r="U52" s="93" t="s">
        <v>249</v>
      </c>
      <c r="V52" s="93">
        <v>1</v>
      </c>
      <c r="W52" s="78">
        <f t="shared" si="29"/>
        <v>9</v>
      </c>
      <c r="X52" s="78">
        <v>53</v>
      </c>
      <c r="Y52" s="113"/>
      <c r="Z52" s="113"/>
      <c r="AA52" s="113"/>
      <c r="AB52" s="138"/>
    </row>
    <row r="53" spans="1:28" ht="25.5" x14ac:dyDescent="0.25">
      <c r="A53" s="99">
        <v>130</v>
      </c>
      <c r="B53" s="83" t="s">
        <v>59</v>
      </c>
      <c r="C53" s="84" t="s">
        <v>270</v>
      </c>
      <c r="D53" s="83" t="s">
        <v>54</v>
      </c>
      <c r="E53" s="90">
        <v>37706</v>
      </c>
      <c r="F53" s="84">
        <v>2</v>
      </c>
      <c r="G53" s="93">
        <v>0</v>
      </c>
      <c r="H53" s="93">
        <v>0</v>
      </c>
      <c r="I53" s="93">
        <v>0</v>
      </c>
      <c r="J53" s="93">
        <v>0</v>
      </c>
      <c r="K53" s="93">
        <v>11</v>
      </c>
      <c r="L53" s="93">
        <v>41</v>
      </c>
      <c r="M53" s="93">
        <f t="shared" si="32"/>
        <v>41</v>
      </c>
      <c r="N53" s="93">
        <v>56</v>
      </c>
      <c r="O53" s="124"/>
      <c r="P53" s="124"/>
      <c r="Q53" s="93">
        <v>8</v>
      </c>
      <c r="R53" s="93">
        <f t="shared" si="39"/>
        <v>4</v>
      </c>
      <c r="S53" s="93">
        <v>49.03</v>
      </c>
      <c r="T53" s="93">
        <v>5</v>
      </c>
      <c r="U53" s="93" t="s">
        <v>250</v>
      </c>
      <c r="V53" s="93">
        <v>1</v>
      </c>
      <c r="W53" s="78">
        <f t="shared" si="29"/>
        <v>10</v>
      </c>
      <c r="X53" s="78">
        <v>52</v>
      </c>
      <c r="Y53" s="114"/>
      <c r="Z53" s="114"/>
      <c r="AA53" s="114"/>
      <c r="AB53" s="139"/>
    </row>
    <row r="54" spans="1:28" ht="25.5" x14ac:dyDescent="0.25">
      <c r="A54" s="99">
        <v>136</v>
      </c>
      <c r="B54" s="83" t="s">
        <v>139</v>
      </c>
      <c r="C54" s="84" t="s">
        <v>270</v>
      </c>
      <c r="D54" s="91" t="s">
        <v>277</v>
      </c>
      <c r="E54" s="90">
        <v>37545</v>
      </c>
      <c r="F54" s="84">
        <v>2</v>
      </c>
      <c r="G54" s="93">
        <v>8.5</v>
      </c>
      <c r="H54" s="93">
        <v>79</v>
      </c>
      <c r="I54" s="93" t="s">
        <v>212</v>
      </c>
      <c r="J54" s="93">
        <v>32</v>
      </c>
      <c r="K54" s="93">
        <v>17</v>
      </c>
      <c r="L54" s="93">
        <v>54</v>
      </c>
      <c r="M54" s="93">
        <f t="shared" si="32"/>
        <v>165</v>
      </c>
      <c r="N54" s="93">
        <v>17</v>
      </c>
      <c r="O54" s="122">
        <f t="shared" ref="O54" si="40">SUM(M54:M58)</f>
        <v>867</v>
      </c>
      <c r="P54" s="122">
        <v>2</v>
      </c>
      <c r="Q54" s="93">
        <v>3</v>
      </c>
      <c r="R54" s="93">
        <f t="shared" si="39"/>
        <v>1.5</v>
      </c>
      <c r="S54" s="93">
        <v>38.31</v>
      </c>
      <c r="T54" s="93">
        <v>9</v>
      </c>
      <c r="U54" s="93">
        <v>33.700000000000003</v>
      </c>
      <c r="V54" s="93">
        <v>11</v>
      </c>
      <c r="W54" s="78">
        <f t="shared" si="29"/>
        <v>21.5</v>
      </c>
      <c r="X54" s="78">
        <v>26</v>
      </c>
      <c r="Y54" s="112">
        <f t="shared" ref="Y54" si="41">SUM(W54:W58)</f>
        <v>88</v>
      </c>
      <c r="Z54" s="112">
        <v>6</v>
      </c>
      <c r="AA54" s="112">
        <f t="shared" ref="AA54:AA63" si="42">O54+Y54</f>
        <v>955</v>
      </c>
      <c r="AB54" s="137">
        <v>2</v>
      </c>
    </row>
    <row r="55" spans="1:28" ht="25.5" x14ac:dyDescent="0.25">
      <c r="A55" s="82">
        <v>137</v>
      </c>
      <c r="B55" s="83" t="s">
        <v>139</v>
      </c>
      <c r="C55" s="84" t="s">
        <v>270</v>
      </c>
      <c r="D55" s="83" t="s">
        <v>278</v>
      </c>
      <c r="E55" s="90">
        <v>37543</v>
      </c>
      <c r="F55" s="84">
        <v>2</v>
      </c>
      <c r="G55" s="93">
        <v>7.2</v>
      </c>
      <c r="H55" s="93">
        <v>100</v>
      </c>
      <c r="I55" s="93" t="s">
        <v>206</v>
      </c>
      <c r="J55" s="93">
        <v>37</v>
      </c>
      <c r="K55" s="93">
        <v>14</v>
      </c>
      <c r="L55" s="93">
        <v>48</v>
      </c>
      <c r="M55" s="93">
        <f t="shared" si="32"/>
        <v>185</v>
      </c>
      <c r="N55" s="93">
        <v>10</v>
      </c>
      <c r="O55" s="123"/>
      <c r="P55" s="123"/>
      <c r="Q55" s="93">
        <v>1</v>
      </c>
      <c r="R55" s="93">
        <f t="shared" si="39"/>
        <v>0.5</v>
      </c>
      <c r="S55" s="93">
        <v>35.81</v>
      </c>
      <c r="T55" s="93">
        <v>10</v>
      </c>
      <c r="U55" s="93">
        <v>33.700000000000003</v>
      </c>
      <c r="V55" s="93">
        <v>11</v>
      </c>
      <c r="W55" s="78">
        <f t="shared" si="29"/>
        <v>21.5</v>
      </c>
      <c r="X55" s="78">
        <v>26</v>
      </c>
      <c r="Y55" s="113"/>
      <c r="Z55" s="113"/>
      <c r="AA55" s="113"/>
      <c r="AB55" s="138"/>
    </row>
    <row r="56" spans="1:28" ht="25.5" x14ac:dyDescent="0.25">
      <c r="A56" s="99">
        <v>138</v>
      </c>
      <c r="B56" s="83" t="s">
        <v>139</v>
      </c>
      <c r="C56" s="84" t="s">
        <v>270</v>
      </c>
      <c r="D56" s="83" t="s">
        <v>281</v>
      </c>
      <c r="E56" s="90">
        <v>37469</v>
      </c>
      <c r="F56" s="84">
        <v>2</v>
      </c>
      <c r="G56" s="93">
        <v>8.3000000000000007</v>
      </c>
      <c r="H56" s="93">
        <v>85</v>
      </c>
      <c r="I56" s="93" t="s">
        <v>182</v>
      </c>
      <c r="J56" s="93">
        <v>40</v>
      </c>
      <c r="K56" s="93">
        <v>16</v>
      </c>
      <c r="L56" s="93">
        <v>52</v>
      </c>
      <c r="M56" s="93">
        <f t="shared" si="32"/>
        <v>177</v>
      </c>
      <c r="N56" s="93">
        <v>12</v>
      </c>
      <c r="O56" s="123"/>
      <c r="P56" s="123"/>
      <c r="Q56" s="93">
        <v>7</v>
      </c>
      <c r="R56" s="93">
        <f t="shared" si="39"/>
        <v>3.5</v>
      </c>
      <c r="S56" s="93">
        <v>62</v>
      </c>
      <c r="T56" s="93">
        <v>1</v>
      </c>
      <c r="U56" s="93">
        <v>40.200000000000003</v>
      </c>
      <c r="V56" s="93">
        <v>9</v>
      </c>
      <c r="W56" s="78">
        <f t="shared" si="29"/>
        <v>13.5</v>
      </c>
      <c r="X56" s="78">
        <v>40</v>
      </c>
      <c r="Y56" s="113"/>
      <c r="Z56" s="113"/>
      <c r="AA56" s="113"/>
      <c r="AB56" s="138"/>
    </row>
    <row r="57" spans="1:28" ht="25.5" x14ac:dyDescent="0.25">
      <c r="A57" s="82">
        <v>139</v>
      </c>
      <c r="B57" s="83" t="s">
        <v>139</v>
      </c>
      <c r="C57" s="84" t="s">
        <v>270</v>
      </c>
      <c r="D57" s="83" t="s">
        <v>279</v>
      </c>
      <c r="E57" s="90">
        <v>37432</v>
      </c>
      <c r="F57" s="84">
        <v>2</v>
      </c>
      <c r="G57" s="93">
        <v>8.1</v>
      </c>
      <c r="H57" s="93">
        <v>91</v>
      </c>
      <c r="I57" s="93" t="s">
        <v>152</v>
      </c>
      <c r="J57" s="93">
        <v>38</v>
      </c>
      <c r="K57" s="93">
        <v>9</v>
      </c>
      <c r="L57" s="93">
        <v>35</v>
      </c>
      <c r="M57" s="93">
        <f t="shared" si="32"/>
        <v>164</v>
      </c>
      <c r="N57" s="93">
        <v>18</v>
      </c>
      <c r="O57" s="123"/>
      <c r="P57" s="123"/>
      <c r="Q57" s="93">
        <v>3</v>
      </c>
      <c r="R57" s="93">
        <f t="shared" si="39"/>
        <v>1.5</v>
      </c>
      <c r="S57" s="93">
        <v>39.090000000000003</v>
      </c>
      <c r="T57" s="93">
        <v>8</v>
      </c>
      <c r="U57" s="93">
        <v>50.5</v>
      </c>
      <c r="V57" s="93">
        <v>5</v>
      </c>
      <c r="W57" s="78">
        <f t="shared" si="29"/>
        <v>14.5</v>
      </c>
      <c r="X57" s="78">
        <v>38</v>
      </c>
      <c r="Y57" s="113"/>
      <c r="Z57" s="113"/>
      <c r="AA57" s="113"/>
      <c r="AB57" s="138"/>
    </row>
    <row r="58" spans="1:28" ht="25.5" x14ac:dyDescent="0.25">
      <c r="A58" s="82">
        <v>140</v>
      </c>
      <c r="B58" s="83" t="s">
        <v>139</v>
      </c>
      <c r="C58" s="84" t="s">
        <v>270</v>
      </c>
      <c r="D58" s="83" t="s">
        <v>280</v>
      </c>
      <c r="E58" s="90">
        <v>37856</v>
      </c>
      <c r="F58" s="84">
        <v>2</v>
      </c>
      <c r="G58" s="93">
        <v>7.9</v>
      </c>
      <c r="H58" s="93">
        <v>97</v>
      </c>
      <c r="I58" s="93" t="s">
        <v>213</v>
      </c>
      <c r="J58" s="93">
        <v>33</v>
      </c>
      <c r="K58" s="93">
        <v>13</v>
      </c>
      <c r="L58" s="93">
        <v>46</v>
      </c>
      <c r="M58" s="93">
        <f t="shared" si="32"/>
        <v>176</v>
      </c>
      <c r="N58" s="93">
        <v>13</v>
      </c>
      <c r="O58" s="124"/>
      <c r="P58" s="124"/>
      <c r="Q58" s="93">
        <v>6</v>
      </c>
      <c r="R58" s="93">
        <f t="shared" si="39"/>
        <v>3</v>
      </c>
      <c r="S58" s="93">
        <v>44.45</v>
      </c>
      <c r="T58" s="93">
        <v>7</v>
      </c>
      <c r="U58" s="93">
        <v>46.7</v>
      </c>
      <c r="V58" s="93">
        <v>7</v>
      </c>
      <c r="W58" s="78">
        <f t="shared" si="29"/>
        <v>17</v>
      </c>
      <c r="X58" s="78">
        <v>35</v>
      </c>
      <c r="Y58" s="114"/>
      <c r="Z58" s="114"/>
      <c r="AA58" s="114"/>
      <c r="AB58" s="139"/>
    </row>
    <row r="59" spans="1:28" ht="25.5" x14ac:dyDescent="0.25">
      <c r="A59" s="82">
        <v>141</v>
      </c>
      <c r="B59" s="89" t="s">
        <v>7</v>
      </c>
      <c r="C59" s="84" t="s">
        <v>270</v>
      </c>
      <c r="D59" s="95" t="s">
        <v>263</v>
      </c>
      <c r="E59" s="97">
        <v>37467</v>
      </c>
      <c r="F59" s="84">
        <v>2</v>
      </c>
      <c r="G59" s="93">
        <v>7.5</v>
      </c>
      <c r="H59" s="93">
        <v>100</v>
      </c>
      <c r="I59" s="93" t="s">
        <v>182</v>
      </c>
      <c r="J59" s="93">
        <v>40</v>
      </c>
      <c r="K59" s="93">
        <v>17</v>
      </c>
      <c r="L59" s="93">
        <v>54</v>
      </c>
      <c r="M59" s="93">
        <f t="shared" si="32"/>
        <v>194</v>
      </c>
      <c r="N59" s="144">
        <v>3</v>
      </c>
      <c r="O59" s="122">
        <f t="shared" ref="O59" si="43">SUM(M59:M63)</f>
        <v>781</v>
      </c>
      <c r="P59" s="141">
        <v>4</v>
      </c>
      <c r="Q59" s="93">
        <v>2</v>
      </c>
      <c r="R59" s="93">
        <f t="shared" si="39"/>
        <v>1</v>
      </c>
      <c r="S59" s="93">
        <v>31.69</v>
      </c>
      <c r="T59" s="93">
        <v>10</v>
      </c>
      <c r="U59" s="93">
        <v>59.6</v>
      </c>
      <c r="V59" s="93">
        <v>2</v>
      </c>
      <c r="W59" s="78">
        <f t="shared" si="29"/>
        <v>13</v>
      </c>
      <c r="X59" s="78">
        <v>41</v>
      </c>
      <c r="Y59" s="112">
        <f t="shared" ref="Y59" si="44">SUM(W59:W63)</f>
        <v>69</v>
      </c>
      <c r="Z59" s="112">
        <v>9</v>
      </c>
      <c r="AA59" s="112">
        <f t="shared" ref="AA59:AA63" si="45">O59+Y59</f>
        <v>850</v>
      </c>
      <c r="AB59" s="137">
        <v>5</v>
      </c>
    </row>
    <row r="60" spans="1:28" ht="25.5" x14ac:dyDescent="0.25">
      <c r="A60" s="82">
        <v>142</v>
      </c>
      <c r="B60" s="89" t="s">
        <v>7</v>
      </c>
      <c r="C60" s="84" t="s">
        <v>270</v>
      </c>
      <c r="D60" s="95" t="s">
        <v>264</v>
      </c>
      <c r="E60" s="97">
        <v>37414</v>
      </c>
      <c r="F60" s="84">
        <v>2</v>
      </c>
      <c r="G60" s="93">
        <v>7.9</v>
      </c>
      <c r="H60" s="93">
        <v>97</v>
      </c>
      <c r="I60" s="93" t="s">
        <v>176</v>
      </c>
      <c r="J60" s="93">
        <v>43</v>
      </c>
      <c r="K60" s="93">
        <v>15</v>
      </c>
      <c r="L60" s="93">
        <v>50</v>
      </c>
      <c r="M60" s="93">
        <f t="shared" si="32"/>
        <v>190</v>
      </c>
      <c r="N60" s="93">
        <v>5</v>
      </c>
      <c r="O60" s="123"/>
      <c r="P60" s="141"/>
      <c r="Q60" s="93">
        <v>11</v>
      </c>
      <c r="R60" s="93">
        <f t="shared" si="39"/>
        <v>5.5</v>
      </c>
      <c r="S60" s="93">
        <v>31.69</v>
      </c>
      <c r="T60" s="93">
        <v>10</v>
      </c>
      <c r="U60" s="93">
        <v>59.1</v>
      </c>
      <c r="V60" s="93">
        <v>2</v>
      </c>
      <c r="W60" s="78">
        <f t="shared" si="29"/>
        <v>17.5</v>
      </c>
      <c r="X60" s="78">
        <v>32</v>
      </c>
      <c r="Y60" s="113"/>
      <c r="Z60" s="113"/>
      <c r="AA60" s="113"/>
      <c r="AB60" s="138"/>
    </row>
    <row r="61" spans="1:28" ht="25.5" x14ac:dyDescent="0.25">
      <c r="A61" s="82">
        <v>143</v>
      </c>
      <c r="B61" s="89" t="s">
        <v>7</v>
      </c>
      <c r="C61" s="84" t="s">
        <v>270</v>
      </c>
      <c r="D61" s="96" t="s">
        <v>265</v>
      </c>
      <c r="E61" s="97">
        <v>37317</v>
      </c>
      <c r="F61" s="84">
        <v>2</v>
      </c>
      <c r="G61" s="93">
        <v>7.2</v>
      </c>
      <c r="H61" s="93">
        <v>100</v>
      </c>
      <c r="I61" s="93" t="s">
        <v>155</v>
      </c>
      <c r="J61" s="93">
        <v>25</v>
      </c>
      <c r="K61" s="93">
        <v>15</v>
      </c>
      <c r="L61" s="93">
        <v>50</v>
      </c>
      <c r="M61" s="93">
        <f t="shared" si="32"/>
        <v>175</v>
      </c>
      <c r="N61" s="93">
        <v>14</v>
      </c>
      <c r="O61" s="123"/>
      <c r="P61" s="141"/>
      <c r="Q61" s="93">
        <v>21</v>
      </c>
      <c r="R61" s="93">
        <f t="shared" si="39"/>
        <v>10.5</v>
      </c>
      <c r="S61" s="93" t="s">
        <v>268</v>
      </c>
      <c r="T61" s="93">
        <v>1</v>
      </c>
      <c r="U61" s="93">
        <v>58.4</v>
      </c>
      <c r="V61" s="93">
        <v>3</v>
      </c>
      <c r="W61" s="78">
        <f t="shared" si="29"/>
        <v>14.5</v>
      </c>
      <c r="X61" s="78">
        <v>38</v>
      </c>
      <c r="Y61" s="113"/>
      <c r="Z61" s="113"/>
      <c r="AA61" s="113"/>
      <c r="AB61" s="138"/>
    </row>
    <row r="62" spans="1:28" ht="25.5" x14ac:dyDescent="0.25">
      <c r="A62" s="82">
        <v>144</v>
      </c>
      <c r="B62" s="89" t="s">
        <v>7</v>
      </c>
      <c r="C62" s="84" t="s">
        <v>270</v>
      </c>
      <c r="D62" s="95" t="s">
        <v>266</v>
      </c>
      <c r="E62" s="93" t="s">
        <v>284</v>
      </c>
      <c r="F62" s="84">
        <v>2</v>
      </c>
      <c r="G62" s="93">
        <v>8.6999999999999993</v>
      </c>
      <c r="H62" s="93">
        <v>73</v>
      </c>
      <c r="I62" s="93" t="s">
        <v>183</v>
      </c>
      <c r="J62" s="93">
        <v>27</v>
      </c>
      <c r="K62" s="93">
        <v>3</v>
      </c>
      <c r="L62" s="93">
        <v>14</v>
      </c>
      <c r="M62" s="93">
        <f t="shared" si="32"/>
        <v>114</v>
      </c>
      <c r="N62" s="93">
        <v>45</v>
      </c>
      <c r="O62" s="123"/>
      <c r="P62" s="141"/>
      <c r="Q62" s="93">
        <v>0</v>
      </c>
      <c r="R62" s="93">
        <f t="shared" si="39"/>
        <v>0</v>
      </c>
      <c r="S62" s="93">
        <v>49.27</v>
      </c>
      <c r="T62" s="93">
        <v>5</v>
      </c>
      <c r="U62" s="93">
        <v>55.4</v>
      </c>
      <c r="V62" s="93">
        <v>4</v>
      </c>
      <c r="W62" s="78">
        <f t="shared" si="29"/>
        <v>9</v>
      </c>
      <c r="X62" s="78">
        <v>53</v>
      </c>
      <c r="Y62" s="113"/>
      <c r="Z62" s="113"/>
      <c r="AA62" s="113"/>
      <c r="AB62" s="138"/>
    </row>
    <row r="63" spans="1:28" ht="25.5" x14ac:dyDescent="0.25">
      <c r="A63" s="82">
        <v>145</v>
      </c>
      <c r="B63" s="89" t="s">
        <v>7</v>
      </c>
      <c r="C63" s="84" t="s">
        <v>270</v>
      </c>
      <c r="D63" s="95" t="s">
        <v>267</v>
      </c>
      <c r="E63" s="93" t="s">
        <v>284</v>
      </c>
      <c r="F63" s="84">
        <v>2</v>
      </c>
      <c r="G63" s="93">
        <v>9.4</v>
      </c>
      <c r="H63" s="93">
        <v>52</v>
      </c>
      <c r="I63" s="93" t="s">
        <v>184</v>
      </c>
      <c r="J63" s="93">
        <v>27</v>
      </c>
      <c r="K63" s="93">
        <v>7</v>
      </c>
      <c r="L63" s="93">
        <v>29</v>
      </c>
      <c r="M63" s="93">
        <f t="shared" si="32"/>
        <v>108</v>
      </c>
      <c r="N63" s="93">
        <v>49</v>
      </c>
      <c r="O63" s="124"/>
      <c r="P63" s="141"/>
      <c r="Q63" s="93">
        <v>4</v>
      </c>
      <c r="R63" s="93">
        <f t="shared" si="39"/>
        <v>2</v>
      </c>
      <c r="S63" s="93">
        <v>39.270000000000003</v>
      </c>
      <c r="T63" s="93">
        <v>8</v>
      </c>
      <c r="U63" s="93">
        <v>52.3</v>
      </c>
      <c r="V63" s="93">
        <v>5</v>
      </c>
      <c r="W63" s="78">
        <f t="shared" si="29"/>
        <v>15</v>
      </c>
      <c r="X63" s="78">
        <v>36</v>
      </c>
      <c r="Y63" s="114"/>
      <c r="Z63" s="114"/>
      <c r="AA63" s="114"/>
      <c r="AB63" s="139"/>
    </row>
    <row r="64" spans="1:28" x14ac:dyDescent="0.25">
      <c r="N64" s="101"/>
      <c r="O64" s="140"/>
      <c r="P64" s="140"/>
    </row>
    <row r="65" spans="14:16" x14ac:dyDescent="0.25">
      <c r="N65" s="101"/>
      <c r="O65" s="140"/>
      <c r="P65" s="140"/>
    </row>
    <row r="66" spans="14:16" x14ac:dyDescent="0.25">
      <c r="N66" s="101"/>
      <c r="O66" s="140"/>
      <c r="P66" s="140"/>
    </row>
    <row r="67" spans="14:16" x14ac:dyDescent="0.25">
      <c r="N67" s="101"/>
      <c r="O67" s="140"/>
      <c r="P67" s="140"/>
    </row>
    <row r="68" spans="14:16" x14ac:dyDescent="0.25">
      <c r="N68" s="101"/>
      <c r="O68" s="140"/>
      <c r="P68" s="140"/>
    </row>
    <row r="69" spans="14:16" x14ac:dyDescent="0.25">
      <c r="N69" s="101"/>
      <c r="O69" s="140"/>
      <c r="P69" s="140"/>
    </row>
    <row r="70" spans="14:16" x14ac:dyDescent="0.25">
      <c r="N70" s="101"/>
      <c r="O70" s="140"/>
      <c r="P70" s="140"/>
    </row>
    <row r="71" spans="14:16" x14ac:dyDescent="0.25">
      <c r="N71" s="101"/>
      <c r="O71" s="140"/>
      <c r="P71" s="140"/>
    </row>
    <row r="72" spans="14:16" x14ac:dyDescent="0.25">
      <c r="N72" s="101"/>
      <c r="O72" s="140"/>
      <c r="P72" s="140"/>
    </row>
    <row r="73" spans="14:16" x14ac:dyDescent="0.25">
      <c r="N73" s="101"/>
      <c r="O73" s="140"/>
      <c r="P73" s="140"/>
    </row>
  </sheetData>
  <autoFilter ref="A2:L63">
    <filterColumn colId="6" showButton="0"/>
    <filterColumn colId="7" showButton="0"/>
    <filterColumn colId="8" showButton="0"/>
    <filterColumn colId="9" showButton="0"/>
    <filterColumn colId="10" showButton="0"/>
  </autoFilter>
  <mergeCells count="95">
    <mergeCell ref="F2:F3"/>
    <mergeCell ref="A2:A3"/>
    <mergeCell ref="B2:B3"/>
    <mergeCell ref="C2:C3"/>
    <mergeCell ref="D2:D3"/>
    <mergeCell ref="E2:E3"/>
    <mergeCell ref="AB2:AB3"/>
    <mergeCell ref="G2:L2"/>
    <mergeCell ref="M2:M3"/>
    <mergeCell ref="N2:N3"/>
    <mergeCell ref="O2:O3"/>
    <mergeCell ref="P2:P3"/>
    <mergeCell ref="Q2:V2"/>
    <mergeCell ref="W2:W3"/>
    <mergeCell ref="X2:X3"/>
    <mergeCell ref="Y2:Y3"/>
    <mergeCell ref="Z2:Z3"/>
    <mergeCell ref="AA2:AA3"/>
    <mergeCell ref="O4:O8"/>
    <mergeCell ref="P4:P8"/>
    <mergeCell ref="O9:O13"/>
    <mergeCell ref="P9:P13"/>
    <mergeCell ref="O14:O18"/>
    <mergeCell ref="P14:P18"/>
    <mergeCell ref="P39:P43"/>
    <mergeCell ref="O44:O48"/>
    <mergeCell ref="P44:P48"/>
    <mergeCell ref="O19:O23"/>
    <mergeCell ref="P19:P23"/>
    <mergeCell ref="O24:O28"/>
    <mergeCell ref="P24:P28"/>
    <mergeCell ref="O29:O33"/>
    <mergeCell ref="P29:P33"/>
    <mergeCell ref="O64:O68"/>
    <mergeCell ref="P64:P68"/>
    <mergeCell ref="O69:O73"/>
    <mergeCell ref="P69:P73"/>
    <mergeCell ref="Y4:Y8"/>
    <mergeCell ref="Y14:Y18"/>
    <mergeCell ref="Y24:Y28"/>
    <mergeCell ref="O49:O53"/>
    <mergeCell ref="P49:P53"/>
    <mergeCell ref="O54:O58"/>
    <mergeCell ref="P54:P58"/>
    <mergeCell ref="O59:O63"/>
    <mergeCell ref="P59:P63"/>
    <mergeCell ref="O34:O38"/>
    <mergeCell ref="P34:P38"/>
    <mergeCell ref="O39:O43"/>
    <mergeCell ref="Y19:Y23"/>
    <mergeCell ref="Z19:Z23"/>
    <mergeCell ref="AA19:AA23"/>
    <mergeCell ref="AB19:AB23"/>
    <mergeCell ref="AA4:AA8"/>
    <mergeCell ref="AB4:AB8"/>
    <mergeCell ref="Y9:Y13"/>
    <mergeCell ref="Z9:Z13"/>
    <mergeCell ref="AA9:AA13"/>
    <mergeCell ref="AB9:AB13"/>
    <mergeCell ref="Z4:Z8"/>
    <mergeCell ref="Z14:Z18"/>
    <mergeCell ref="Z29:Z33"/>
    <mergeCell ref="AA29:AA33"/>
    <mergeCell ref="AB29:AB33"/>
    <mergeCell ref="AA14:AA18"/>
    <mergeCell ref="AB14:AB18"/>
    <mergeCell ref="Z24:Z28"/>
    <mergeCell ref="Y59:Y63"/>
    <mergeCell ref="Z59:Z63"/>
    <mergeCell ref="AA59:AA63"/>
    <mergeCell ref="AB59:AB63"/>
    <mergeCell ref="Y44:Y48"/>
    <mergeCell ref="Z44:Z48"/>
    <mergeCell ref="AA44:AA48"/>
    <mergeCell ref="AB44:AB48"/>
    <mergeCell ref="Y49:Y53"/>
    <mergeCell ref="Z49:Z53"/>
    <mergeCell ref="AA49:AA53"/>
    <mergeCell ref="AB49:AB53"/>
    <mergeCell ref="A1:AB1"/>
    <mergeCell ref="Y54:Y58"/>
    <mergeCell ref="Z54:Z58"/>
    <mergeCell ref="AA54:AA58"/>
    <mergeCell ref="AB54:AB58"/>
    <mergeCell ref="Y34:Y38"/>
    <mergeCell ref="Z34:Z38"/>
    <mergeCell ref="AA34:AA38"/>
    <mergeCell ref="AB34:AB38"/>
    <mergeCell ref="Y39:Y43"/>
    <mergeCell ref="Z39:Z43"/>
    <mergeCell ref="AA39:AA43"/>
    <mergeCell ref="AB39:AB43"/>
    <mergeCell ref="AA24:AA28"/>
    <mergeCell ref="AB24:AB28"/>
    <mergeCell ref="Y29:Y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номера </vt:lpstr>
      <vt:lpstr>девушки 1 возр</vt:lpstr>
      <vt:lpstr>девушки 2 возр</vt:lpstr>
      <vt:lpstr>юноши 1 возр</vt:lpstr>
      <vt:lpstr>юноши 2 возр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2019-04-13T07:59:47Z</dcterms:modified>
</cp:coreProperties>
</file>